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B\Documents\Alloy Greenhouses\"/>
    </mc:Choice>
  </mc:AlternateContent>
  <bookViews>
    <workbookView xWindow="0" yWindow="0" windowWidth="11775" windowHeight="81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F52" i="1"/>
  <c r="H52" i="1"/>
  <c r="I52" i="1"/>
  <c r="K52" i="1"/>
  <c r="M52" i="1"/>
  <c r="O52" i="1"/>
  <c r="Q52" i="1"/>
  <c r="D53" i="1"/>
  <c r="F53" i="1"/>
  <c r="H53" i="1"/>
  <c r="I53" i="1"/>
  <c r="K53" i="1"/>
  <c r="M53" i="1"/>
  <c r="O53" i="1"/>
  <c r="Q53" i="1"/>
  <c r="D54" i="1"/>
  <c r="F54" i="1"/>
  <c r="H54" i="1"/>
  <c r="I54" i="1"/>
  <c r="K54" i="1"/>
  <c r="M54" i="1"/>
  <c r="O54" i="1"/>
  <c r="Q54" i="1"/>
  <c r="D55" i="1"/>
  <c r="F55" i="1"/>
  <c r="H55" i="1"/>
  <c r="I55" i="1"/>
  <c r="K55" i="1"/>
  <c r="M55" i="1"/>
  <c r="O55" i="1"/>
  <c r="Q55" i="1"/>
  <c r="D56" i="1"/>
  <c r="F56" i="1"/>
  <c r="H56" i="1"/>
  <c r="I56" i="1"/>
  <c r="K56" i="1"/>
  <c r="M56" i="1"/>
  <c r="O56" i="1"/>
  <c r="Q56" i="1"/>
  <c r="D57" i="1"/>
  <c r="F57" i="1"/>
  <c r="H57" i="1"/>
  <c r="I57" i="1"/>
  <c r="K57" i="1"/>
  <c r="M57" i="1"/>
  <c r="O57" i="1"/>
  <c r="Q57" i="1"/>
  <c r="D58" i="1"/>
  <c r="F58" i="1"/>
  <c r="H58" i="1"/>
  <c r="I58" i="1"/>
  <c r="K58" i="1"/>
  <c r="M58" i="1"/>
  <c r="O58" i="1"/>
  <c r="Q58" i="1"/>
  <c r="D59" i="1"/>
  <c r="F59" i="1"/>
  <c r="H59" i="1"/>
  <c r="I59" i="1"/>
  <c r="K59" i="1"/>
  <c r="M59" i="1"/>
  <c r="O59" i="1"/>
  <c r="Q59" i="1"/>
  <c r="D60" i="1"/>
  <c r="F60" i="1"/>
  <c r="H60" i="1"/>
  <c r="I60" i="1"/>
  <c r="K60" i="1"/>
  <c r="M60" i="1"/>
  <c r="O60" i="1"/>
  <c r="Q60" i="1"/>
  <c r="D61" i="1"/>
  <c r="F61" i="1"/>
  <c r="H61" i="1"/>
  <c r="I61" i="1"/>
  <c r="K61" i="1"/>
  <c r="M61" i="1"/>
  <c r="O61" i="1"/>
  <c r="Q61" i="1"/>
  <c r="D62" i="1"/>
  <c r="F62" i="1"/>
  <c r="H62" i="1"/>
  <c r="I62" i="1"/>
  <c r="K62" i="1"/>
  <c r="M62" i="1"/>
  <c r="O62" i="1"/>
  <c r="Q62" i="1"/>
  <c r="E15" i="1" l="1"/>
</calcChain>
</file>

<file path=xl/sharedStrings.xml><?xml version="1.0" encoding="utf-8"?>
<sst xmlns="http://schemas.openxmlformats.org/spreadsheetml/2006/main" count="171" uniqueCount="109">
  <si>
    <t>KENSINGTON Lean to</t>
  </si>
  <si>
    <t>KENSINGTON 4</t>
  </si>
  <si>
    <t>Aluminium frame</t>
  </si>
  <si>
    <r>
      <t xml:space="preserve">Powder Coating
</t>
    </r>
    <r>
      <rPr>
        <sz val="6"/>
        <color indexed="9"/>
        <rFont val="Arial Narrow"/>
        <family val="2"/>
      </rPr>
      <t>(extra)</t>
    </r>
  </si>
  <si>
    <r>
      <t>Size</t>
    </r>
    <r>
      <rPr>
        <sz val="14"/>
        <rFont val="Arial Narrow"/>
        <family val="2"/>
      </rPr>
      <t xml:space="preserve">
</t>
    </r>
    <r>
      <rPr>
        <sz val="9"/>
        <rFont val="Arial Narrow"/>
        <family val="2"/>
      </rPr>
      <t>Length x Width</t>
    </r>
  </si>
  <si>
    <t>Roof
Vents</t>
  </si>
  <si>
    <t>Side 
Louvre</t>
  </si>
  <si>
    <t>Standard
Door</t>
  </si>
  <si>
    <t>With 
Horticultural 
Glass</t>
  </si>
  <si>
    <t>With
Toughened 
Safety Glass</t>
  </si>
  <si>
    <t>With 
6mm Twin wall
Polycarbonate</t>
  </si>
  <si>
    <t>Base</t>
  </si>
  <si>
    <t>Bar
Capping</t>
  </si>
  <si>
    <t>Frame</t>
  </si>
  <si>
    <t>6’5” x 4’5”</t>
  </si>
  <si>
    <t>Single</t>
  </si>
  <si>
    <t>8’5” x 4’5”</t>
  </si>
  <si>
    <t>10’6” x 4’5”</t>
  </si>
  <si>
    <t>12’6” x 4’5”</t>
  </si>
  <si>
    <t>14’6” x 4’5”</t>
  </si>
  <si>
    <t>16’6” x 4’5”</t>
  </si>
  <si>
    <t>18’6” x 4’5”</t>
  </si>
  <si>
    <t>20’6” x 4’5”</t>
  </si>
  <si>
    <t>Extra door making double, or extra single door</t>
  </si>
  <si>
    <t>/</t>
  </si>
  <si>
    <t>Partition with Single door</t>
  </si>
  <si>
    <t>R-TYPE</t>
  </si>
  <si>
    <t>KENSINGTON 6</t>
  </si>
  <si>
    <t>6’5” x 6’5”</t>
  </si>
  <si>
    <t>8’5” x 6’5”</t>
  </si>
  <si>
    <t>10’6” x 6’5”</t>
  </si>
  <si>
    <t>12’6” x 6’5”</t>
  </si>
  <si>
    <t>14’6” x 6’5”</t>
  </si>
  <si>
    <t>16’6” x 6’5”</t>
  </si>
  <si>
    <t>18’6” x 6’5”</t>
  </si>
  <si>
    <t>20’6” x 6’5”</t>
  </si>
  <si>
    <t>TITAN K800 Lean to</t>
  </si>
  <si>
    <t>K800 Lean to comes as standard with:</t>
  </si>
  <si>
    <t>Titan Style Block Bar</t>
  </si>
  <si>
    <t>Tall Double Door - front, or gable position</t>
  </si>
  <si>
    <t>1 - 5 Blade Louvre</t>
  </si>
  <si>
    <t>At least 1 Roof Vent</t>
  </si>
  <si>
    <t>Door Lock &amp; Handle</t>
  </si>
  <si>
    <t>1 - 8' Long Diamond Shelf</t>
  </si>
  <si>
    <t>High Tensile Nuts &amp; Bolts</t>
  </si>
  <si>
    <t>K800</t>
  </si>
  <si>
    <t xml:space="preserve">5 Blade
Louvre </t>
  </si>
  <si>
    <t>Hybrid 
Panels
(coloured)</t>
  </si>
  <si>
    <t>6’5” x 8’5”</t>
  </si>
  <si>
    <t>8’5” x 8’5”</t>
  </si>
  <si>
    <t>10’5” x 8’5”</t>
  </si>
  <si>
    <t>12’6” x 8’5”</t>
  </si>
  <si>
    <t>14’6” x 8’5”</t>
  </si>
  <si>
    <t>16’6” x 8’5”</t>
  </si>
  <si>
    <t>18’6” x 8’5”</t>
  </si>
  <si>
    <t>20’6” x 8’5”</t>
  </si>
  <si>
    <t>Partition with Double door</t>
  </si>
  <si>
    <t>WINDSOR Lean to</t>
  </si>
  <si>
    <t>BASIC MODEL OPTIONS</t>
  </si>
  <si>
    <t>4’6” x 4’4”</t>
  </si>
  <si>
    <t>6’6” x 4’4”</t>
  </si>
  <si>
    <t>8’6” x 4’4”</t>
  </si>
  <si>
    <t>10’6” x 4’4”</t>
  </si>
  <si>
    <t>12’6” x 4’4”</t>
  </si>
  <si>
    <t>14’6” x 4’4”</t>
  </si>
  <si>
    <t>16’6” x 4’4”</t>
  </si>
  <si>
    <t>18’6” x 4’4”</t>
  </si>
  <si>
    <t>20’6” x 4’4”</t>
  </si>
  <si>
    <t>Extra single door</t>
  </si>
  <si>
    <t>WINDSOR PACKAGE</t>
  </si>
  <si>
    <t>Package to Include the following:</t>
  </si>
  <si>
    <t xml:space="preserve">Aluminium base </t>
  </si>
  <si>
    <t>Diamond shelf to length - 2 slat</t>
  </si>
  <si>
    <t>Single Door</t>
  </si>
  <si>
    <t>Diamond staging to length - 5 slat</t>
  </si>
  <si>
    <t>At least one roof vent</t>
  </si>
  <si>
    <t>Integral gutters</t>
  </si>
  <si>
    <t>One 5 blade louvre</t>
  </si>
  <si>
    <t>Standard rainwater collection kit</t>
  </si>
  <si>
    <t>One automatic roof vent opener</t>
  </si>
  <si>
    <t>Eyes - pkt 6</t>
  </si>
  <si>
    <t>One automatic louvre opener</t>
  </si>
  <si>
    <r>
      <t xml:space="preserve">UPGRADE - </t>
    </r>
    <r>
      <rPr>
        <sz val="8"/>
        <color indexed="9"/>
        <rFont val="Arial Narrow"/>
        <family val="2"/>
      </rPr>
      <t>(EXTRA)</t>
    </r>
  </si>
  <si>
    <t>Toughened 
Safety Glass</t>
  </si>
  <si>
    <t>Powder 
Coated</t>
  </si>
  <si>
    <t>6'6" x 4'4"</t>
  </si>
  <si>
    <t>8'6" x 4'4"</t>
  </si>
  <si>
    <t>10'6" x 4'4"</t>
  </si>
  <si>
    <t>No of
Doors</t>
  </si>
  <si>
    <t>4’5” x 2’3”</t>
  </si>
  <si>
    <t>1 Single</t>
  </si>
  <si>
    <t>6’5” x 2’3”</t>
  </si>
  <si>
    <t>8’5” x 2’3”</t>
  </si>
  <si>
    <t>1 Double</t>
  </si>
  <si>
    <t>10’5” x 2’3”</t>
  </si>
  <si>
    <t>2 Single</t>
  </si>
  <si>
    <t>12’5” x 2’3”</t>
  </si>
  <si>
    <t>Easy Grow Lean to</t>
  </si>
  <si>
    <t>Extra double doors</t>
  </si>
  <si>
    <t>ANY OTHER COLOUR BASE</t>
  </si>
  <si>
    <t>GREEN ONLY BASE</t>
  </si>
  <si>
    <t>ALL OTHER
ELITE
COLOURS</t>
  </si>
  <si>
    <t>GREEN
ONLY</t>
  </si>
  <si>
    <t>Integral Base with Dropped Door</t>
  </si>
  <si>
    <t>Base with 
Dropped Door</t>
  </si>
  <si>
    <t>Powder Coated Options are extra</t>
  </si>
  <si>
    <t>Aluminium Frame
 with Double Doors</t>
  </si>
  <si>
    <t>Built in Base with droped doors is available as an optional extra</t>
  </si>
  <si>
    <t xml:space="preserve">No Base Required - the lean to is supplied with flat cills to enable fixing to any level, flat surface.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</si>
</sst>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 Narrow"/>
      <family val="2"/>
    </font>
    <font>
      <sz val="10"/>
      <name val="Arial Narrow"/>
      <family val="2"/>
    </font>
    <font>
      <b/>
      <sz val="16"/>
      <color indexed="63"/>
      <name val="Arial Narrow"/>
      <family val="2"/>
    </font>
    <font>
      <sz val="12"/>
      <name val="Arial Narrow"/>
      <family val="2"/>
    </font>
    <font>
      <sz val="14"/>
      <color indexed="9"/>
      <name val="Arial Narrow"/>
      <family val="2"/>
    </font>
    <font>
      <sz val="10"/>
      <color indexed="9"/>
      <name val="Arial Narrow"/>
      <family val="2"/>
    </font>
    <font>
      <sz val="6"/>
      <color indexed="9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sz val="12"/>
      <color indexed="17"/>
      <name val="Arial Narrow"/>
      <family val="2"/>
    </font>
    <font>
      <sz val="12"/>
      <color indexed="9"/>
      <name val="Arial Narrow"/>
      <family val="2"/>
    </font>
    <font>
      <b/>
      <sz val="16"/>
      <color indexed="9"/>
      <name val="Arial Narrow"/>
      <family val="2"/>
    </font>
    <font>
      <b/>
      <sz val="16"/>
      <name val="Arial Narrow"/>
      <family val="2"/>
    </font>
    <font>
      <b/>
      <sz val="16"/>
      <color rgb="FF006600"/>
      <name val="Arial Narrow"/>
      <family val="2"/>
    </font>
    <font>
      <sz val="12"/>
      <color rgb="FF006600"/>
      <name val="Arial Narrow"/>
      <family val="2"/>
    </font>
    <font>
      <sz val="10"/>
      <name val="Arial"/>
    </font>
    <font>
      <sz val="16"/>
      <color indexed="9"/>
      <name val="Arial Narrow"/>
      <family val="2"/>
    </font>
    <font>
      <b/>
      <sz val="20"/>
      <color indexed="9"/>
      <name val="Arial Narrow"/>
      <family val="2"/>
    </font>
    <font>
      <b/>
      <sz val="20"/>
      <name val="Arial Narrow"/>
      <family val="2"/>
    </font>
    <font>
      <sz val="8"/>
      <color indexed="9"/>
      <name val="Arial Narrow"/>
      <family val="2"/>
    </font>
    <font>
      <sz val="10"/>
      <color indexed="17"/>
      <name val="Arial Narrow"/>
      <family val="2"/>
    </font>
    <font>
      <sz val="10"/>
      <name val="Arial"/>
      <family val="2"/>
    </font>
    <font>
      <b/>
      <u/>
      <sz val="10"/>
      <color indexed="9"/>
      <name val="Arial Narrow"/>
      <family val="2"/>
    </font>
    <font>
      <sz val="10"/>
      <color indexed="8"/>
      <name val="Arial Narrow"/>
      <family val="2"/>
    </font>
    <font>
      <sz val="12"/>
      <color theme="0"/>
      <name val="Arial Narrow"/>
      <family val="2"/>
    </font>
    <font>
      <b/>
      <sz val="36"/>
      <color theme="0"/>
      <name val="Arial Narrow"/>
      <family val="2"/>
    </font>
    <font>
      <sz val="10"/>
      <color theme="0"/>
      <name val="Arial"/>
      <family val="2"/>
    </font>
    <font>
      <sz val="10"/>
      <color rgb="FF00602B"/>
      <name val="Arial"/>
      <family val="2"/>
    </font>
    <font>
      <u/>
      <sz val="10"/>
      <color indexed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 style="thin">
        <color rgb="FF006600"/>
      </top>
      <bottom style="thin">
        <color indexed="64"/>
      </bottom>
      <diagonal/>
    </border>
    <border>
      <left/>
      <right/>
      <top style="thin">
        <color rgb="FF006600"/>
      </top>
      <bottom style="thin">
        <color indexed="64"/>
      </bottom>
      <diagonal/>
    </border>
    <border>
      <left style="thin">
        <color rgb="FF006600"/>
      </left>
      <right/>
      <top style="thin">
        <color rgb="FF006600"/>
      </top>
      <bottom style="thin">
        <color indexed="64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/>
      <top style="thin">
        <color rgb="FF006600"/>
      </top>
      <bottom/>
      <diagonal/>
    </border>
  </borders>
  <cellStyleXfs count="6">
    <xf numFmtId="0" fontId="0" fillId="0" borderId="0"/>
    <xf numFmtId="0" fontId="18" fillId="0" borderId="0"/>
    <xf numFmtId="0" fontId="24" fillId="0" borderId="0"/>
    <xf numFmtId="0" fontId="1" fillId="0" borderId="0"/>
    <xf numFmtId="0" fontId="24" fillId="0" borderId="0"/>
    <xf numFmtId="0" fontId="24" fillId="0" borderId="0"/>
  </cellStyleXfs>
  <cellXfs count="1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top" wrapText="1"/>
    </xf>
    <xf numFmtId="0" fontId="3" fillId="4" borderId="12" xfId="0" applyFont="1" applyFill="1" applyBorder="1"/>
    <xf numFmtId="0" fontId="3" fillId="4" borderId="10" xfId="0" applyFont="1" applyFill="1" applyBorder="1"/>
    <xf numFmtId="0" fontId="3" fillId="4" borderId="0" xfId="0" applyFont="1" applyFill="1" applyBorder="1"/>
    <xf numFmtId="0" fontId="3" fillId="4" borderId="11" xfId="0" applyFont="1" applyFill="1" applyBorder="1"/>
    <xf numFmtId="0" fontId="21" fillId="4" borderId="13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5" fillId="4" borderId="13" xfId="0" applyFont="1" applyFill="1" applyBorder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9" fillId="4" borderId="13" xfId="0" applyFont="1" applyFill="1" applyBorder="1"/>
    <xf numFmtId="0" fontId="3" fillId="4" borderId="13" xfId="0" applyFont="1" applyFill="1" applyBorder="1"/>
    <xf numFmtId="0" fontId="9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4" borderId="2" xfId="0" applyFont="1" applyFill="1" applyBorder="1"/>
    <xf numFmtId="1" fontId="13" fillId="10" borderId="0" xfId="0" applyNumberFormat="1" applyFont="1" applyFill="1" applyBorder="1" applyAlignment="1">
      <alignment horizontal="center" vertical="center" wrapText="1"/>
    </xf>
    <xf numFmtId="164" fontId="13" fillId="10" borderId="0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13" fillId="6" borderId="4" xfId="0" applyNumberFormat="1" applyFont="1" applyFill="1" applyBorder="1" applyAlignment="1">
      <alignment horizontal="center" vertical="center" wrapText="1"/>
    </xf>
    <xf numFmtId="3" fontId="13" fillId="6" borderId="5" xfId="0" applyNumberFormat="1" applyFont="1" applyFill="1" applyBorder="1" applyAlignment="1">
      <alignment horizontal="center" vertical="center" wrapText="1"/>
    </xf>
    <xf numFmtId="3" fontId="13" fillId="6" borderId="6" xfId="0" applyNumberFormat="1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left" vertical="center"/>
    </xf>
    <xf numFmtId="0" fontId="20" fillId="11" borderId="12" xfId="0" applyFont="1" applyFill="1" applyBorder="1" applyAlignment="1">
      <alignment horizontal="left" vertical="center"/>
    </xf>
    <xf numFmtId="0" fontId="20" fillId="11" borderId="10" xfId="0" applyFont="1" applyFill="1" applyBorder="1" applyAlignment="1">
      <alignment horizontal="left" vertical="center"/>
    </xf>
    <xf numFmtId="0" fontId="20" fillId="11" borderId="15" xfId="0" applyFont="1" applyFill="1" applyBorder="1" applyAlignment="1">
      <alignment horizontal="left" vertical="center"/>
    </xf>
    <xf numFmtId="0" fontId="20" fillId="11" borderId="2" xfId="0" applyFont="1" applyFill="1" applyBorder="1" applyAlignment="1">
      <alignment horizontal="left" vertical="center"/>
    </xf>
    <xf numFmtId="0" fontId="20" fillId="11" borderId="3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left" vertical="center" wrapText="1"/>
    </xf>
    <xf numFmtId="3" fontId="19" fillId="6" borderId="4" xfId="0" applyNumberFormat="1" applyFont="1" applyFill="1" applyBorder="1" applyAlignment="1">
      <alignment horizontal="center" vertical="center" wrapText="1"/>
    </xf>
    <xf numFmtId="3" fontId="19" fillId="6" borderId="5" xfId="0" applyNumberFormat="1" applyFont="1" applyFill="1" applyBorder="1" applyAlignment="1">
      <alignment horizontal="center" vertical="center" wrapText="1"/>
    </xf>
    <xf numFmtId="3" fontId="19" fillId="6" borderId="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left" vertical="center" wrapText="1"/>
    </xf>
    <xf numFmtId="1" fontId="11" fillId="0" borderId="5" xfId="0" applyNumberFormat="1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left" vertical="center" wrapText="1"/>
    </xf>
    <xf numFmtId="1" fontId="13" fillId="6" borderId="4" xfId="0" applyNumberFormat="1" applyFont="1" applyFill="1" applyBorder="1" applyAlignment="1">
      <alignment horizontal="center" vertical="center" wrapText="1"/>
    </xf>
    <xf numFmtId="1" fontId="13" fillId="6" borderId="5" xfId="0" applyNumberFormat="1" applyFont="1" applyFill="1" applyBorder="1" applyAlignment="1">
      <alignment horizontal="center" vertical="center" wrapText="1"/>
    </xf>
    <xf numFmtId="1" fontId="13" fillId="6" borderId="6" xfId="0" applyNumberFormat="1" applyFont="1" applyFill="1" applyBorder="1" applyAlignment="1">
      <alignment horizontal="center" vertical="center" wrapText="1"/>
    </xf>
    <xf numFmtId="164" fontId="27" fillId="8" borderId="6" xfId="0" applyNumberFormat="1" applyFont="1" applyFill="1" applyBorder="1" applyAlignment="1">
      <alignment horizontal="center" vertical="center"/>
    </xf>
    <xf numFmtId="164" fontId="27" fillId="8" borderId="4" xfId="0" applyNumberFormat="1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>
      <alignment horizontal="center" vertical="center"/>
    </xf>
    <xf numFmtId="164" fontId="27" fillId="8" borderId="1" xfId="0" applyNumberFormat="1" applyFont="1" applyFill="1" applyBorder="1" applyAlignment="1">
      <alignment horizontal="center" vertical="center"/>
    </xf>
    <xf numFmtId="164" fontId="27" fillId="8" borderId="4" xfId="0" applyNumberFormat="1" applyFont="1" applyFill="1" applyBorder="1" applyAlignment="1">
      <alignment horizontal="center" vertical="center"/>
    </xf>
    <xf numFmtId="6" fontId="29" fillId="8" borderId="6" xfId="0" applyNumberFormat="1" applyFont="1" applyFill="1" applyBorder="1" applyAlignment="1">
      <alignment horizontal="center"/>
    </xf>
    <xf numFmtId="6" fontId="29" fillId="8" borderId="4" xfId="0" applyNumberFormat="1" applyFont="1" applyFill="1" applyBorder="1" applyAlignment="1">
      <alignment horizontal="center"/>
    </xf>
    <xf numFmtId="164" fontId="27" fillId="8" borderId="5" xfId="0" applyNumberFormat="1" applyFont="1" applyFill="1" applyBorder="1" applyAlignment="1">
      <alignment horizontal="center" vertical="center"/>
    </xf>
    <xf numFmtId="1" fontId="13" fillId="6" borderId="6" xfId="0" applyNumberFormat="1" applyFont="1" applyFill="1" applyBorder="1" applyAlignment="1">
      <alignment horizontal="left" vertical="center" wrapText="1"/>
    </xf>
    <xf numFmtId="1" fontId="13" fillId="6" borderId="5" xfId="0" applyNumberFormat="1" applyFont="1" applyFill="1" applyBorder="1" applyAlignment="1">
      <alignment horizontal="left" vertical="center" wrapText="1"/>
    </xf>
    <xf numFmtId="1" fontId="13" fillId="6" borderId="4" xfId="0" applyNumberFormat="1" applyFont="1" applyFill="1" applyBorder="1" applyAlignment="1">
      <alignment horizontal="left" vertical="center" wrapText="1"/>
    </xf>
    <xf numFmtId="164" fontId="17" fillId="2" borderId="6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6" fontId="30" fillId="0" borderId="6" xfId="0" applyNumberFormat="1" applyFont="1" applyBorder="1" applyAlignment="1">
      <alignment horizontal="center"/>
    </xf>
    <xf numFmtId="6" fontId="30" fillId="0" borderId="4" xfId="0" applyNumberFormat="1" applyFont="1" applyBorder="1" applyAlignment="1">
      <alignment horizontal="center"/>
    </xf>
    <xf numFmtId="164" fontId="17" fillId="2" borderId="5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31" fillId="9" borderId="15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3" fillId="0" borderId="0" xfId="0" applyFont="1" applyBorder="1"/>
    <xf numFmtId="0" fontId="16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8" fillId="9" borderId="10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 wrapText="1"/>
    </xf>
    <xf numFmtId="164" fontId="27" fillId="10" borderId="0" xfId="0" applyNumberFormat="1" applyFont="1" applyFill="1" applyBorder="1" applyAlignment="1">
      <alignment horizontal="center" vertical="center"/>
    </xf>
    <xf numFmtId="1" fontId="27" fillId="10" borderId="0" xfId="0" applyNumberFormat="1" applyFont="1" applyFill="1" applyBorder="1" applyAlignment="1">
      <alignment horizontal="left" vertical="center" wrapText="1"/>
    </xf>
    <xf numFmtId="6" fontId="29" fillId="10" borderId="0" xfId="0" applyNumberFormat="1" applyFont="1" applyFill="1" applyBorder="1" applyAlignment="1">
      <alignment horizont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JUSTABLE%20RETAIL%20PRICE%20LIS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 UP FOR RETAIL"/>
      <sheetName val="COMPACT"/>
      <sheetName val="MAXIM"/>
      <sheetName val="STREAMLINE"/>
      <sheetName val="DELTA"/>
      <sheetName val="iGro"/>
      <sheetName val="CRAFTSMAN"/>
      <sheetName val="HIGH EAVE"/>
      <sheetName val="STRATA"/>
      <sheetName val="GX 600"/>
      <sheetName val="TITAN 600"/>
      <sheetName val="THYME 6"/>
      <sheetName val="FEATURED DWARF WALL"/>
      <sheetName val="VANTAGE"/>
      <sheetName val="TITAN 700"/>
      <sheetName val="ZENITH 800"/>
      <sheetName val="BELMONT"/>
      <sheetName val="GX 800"/>
      <sheetName val="TITAN 800"/>
      <sheetName val="THYME 8"/>
      <sheetName val="LARGER GREENHOUSES"/>
      <sheetName val="TITAN 1000 &amp; 1200"/>
      <sheetName val="K800"/>
      <sheetName val="SMALL BUILDINGS"/>
      <sheetName val="WINDSOR LEAN TO"/>
      <sheetName val="KENSINGTON LEAN TO"/>
      <sheetName val="ACCESSORIES"/>
      <sheetName val="POSTAL CHARGE"/>
    </sheetNames>
    <sheetDataSet>
      <sheetData sheetId="0">
        <row r="5">
          <cell r="D5">
            <v>1.3</v>
          </cell>
          <cell r="G5">
            <v>0</v>
          </cell>
        </row>
        <row r="7">
          <cell r="D7">
            <v>1.3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D19">
            <v>755</v>
          </cell>
          <cell r="F19">
            <v>101</v>
          </cell>
          <cell r="H19">
            <v>103</v>
          </cell>
          <cell r="I19">
            <v>133</v>
          </cell>
          <cell r="K19">
            <v>193</v>
          </cell>
          <cell r="M19">
            <v>215</v>
          </cell>
          <cell r="O19">
            <v>47</v>
          </cell>
          <cell r="Q19">
            <v>52</v>
          </cell>
        </row>
        <row r="20">
          <cell r="D20">
            <v>887</v>
          </cell>
          <cell r="F20">
            <v>107</v>
          </cell>
          <cell r="H20">
            <v>114</v>
          </cell>
          <cell r="I20">
            <v>146</v>
          </cell>
          <cell r="K20">
            <v>216</v>
          </cell>
          <cell r="M20">
            <v>240</v>
          </cell>
          <cell r="O20">
            <v>52</v>
          </cell>
          <cell r="Q20">
            <v>57</v>
          </cell>
        </row>
        <row r="21">
          <cell r="D21">
            <v>1025</v>
          </cell>
          <cell r="F21">
            <v>112</v>
          </cell>
          <cell r="H21">
            <v>125</v>
          </cell>
          <cell r="I21">
            <v>161</v>
          </cell>
          <cell r="K21">
            <v>241</v>
          </cell>
          <cell r="M21">
            <v>267</v>
          </cell>
          <cell r="O21">
            <v>57</v>
          </cell>
          <cell r="Q21">
            <v>61</v>
          </cell>
        </row>
        <row r="22">
          <cell r="D22">
            <v>1174</v>
          </cell>
          <cell r="F22">
            <v>118</v>
          </cell>
          <cell r="H22">
            <v>136</v>
          </cell>
          <cell r="I22">
            <v>173</v>
          </cell>
          <cell r="K22">
            <v>262</v>
          </cell>
          <cell r="M22">
            <v>290</v>
          </cell>
          <cell r="O22">
            <v>62</v>
          </cell>
          <cell r="Q22">
            <v>66</v>
          </cell>
        </row>
        <row r="23">
          <cell r="D23">
            <v>1342</v>
          </cell>
          <cell r="F23">
            <v>124</v>
          </cell>
          <cell r="H23">
            <v>147</v>
          </cell>
          <cell r="I23">
            <v>187</v>
          </cell>
          <cell r="K23">
            <v>310</v>
          </cell>
          <cell r="M23">
            <v>344</v>
          </cell>
          <cell r="O23">
            <v>67</v>
          </cell>
          <cell r="Q23">
            <v>71</v>
          </cell>
        </row>
        <row r="24">
          <cell r="D24">
            <v>1508</v>
          </cell>
          <cell r="F24">
            <v>129</v>
          </cell>
          <cell r="H24">
            <v>158</v>
          </cell>
          <cell r="I24">
            <v>200</v>
          </cell>
          <cell r="K24">
            <v>328</v>
          </cell>
          <cell r="M24">
            <v>364</v>
          </cell>
          <cell r="O24">
            <v>72</v>
          </cell>
          <cell r="Q24">
            <v>76</v>
          </cell>
        </row>
        <row r="25">
          <cell r="D25">
            <v>1672</v>
          </cell>
          <cell r="F25">
            <v>135</v>
          </cell>
          <cell r="H25">
            <v>169</v>
          </cell>
          <cell r="I25">
            <v>213</v>
          </cell>
          <cell r="K25">
            <v>372</v>
          </cell>
          <cell r="M25">
            <v>413</v>
          </cell>
          <cell r="O25">
            <v>76</v>
          </cell>
          <cell r="Q25">
            <v>80</v>
          </cell>
        </row>
        <row r="26">
          <cell r="D26">
            <v>1817</v>
          </cell>
          <cell r="F26">
            <v>140</v>
          </cell>
          <cell r="H26">
            <v>182</v>
          </cell>
          <cell r="I26">
            <v>227</v>
          </cell>
          <cell r="K26">
            <v>400</v>
          </cell>
          <cell r="M26">
            <v>444</v>
          </cell>
          <cell r="O26">
            <v>81</v>
          </cell>
          <cell r="Q26">
            <v>85</v>
          </cell>
        </row>
        <row r="27">
          <cell r="D27">
            <v>117.7</v>
          </cell>
          <cell r="H27">
            <v>15</v>
          </cell>
          <cell r="K27">
            <v>45</v>
          </cell>
          <cell r="M27">
            <v>51</v>
          </cell>
        </row>
        <row r="28">
          <cell r="D28">
            <v>167</v>
          </cell>
          <cell r="F28">
            <v>61</v>
          </cell>
          <cell r="H28">
            <v>29</v>
          </cell>
          <cell r="I28">
            <v>40</v>
          </cell>
          <cell r="K28">
            <v>47</v>
          </cell>
          <cell r="M28">
            <v>53</v>
          </cell>
          <cell r="O28">
            <v>17</v>
          </cell>
          <cell r="Q28">
            <v>18</v>
          </cell>
        </row>
        <row r="29">
          <cell r="D29">
            <v>-120</v>
          </cell>
          <cell r="F29">
            <v>61</v>
          </cell>
          <cell r="H29">
            <v>10</v>
          </cell>
          <cell r="I29">
            <v>60</v>
          </cell>
          <cell r="K29">
            <v>14</v>
          </cell>
          <cell r="M29">
            <v>15</v>
          </cell>
          <cell r="O29">
            <v>12</v>
          </cell>
          <cell r="Q29">
            <v>13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A40" workbookViewId="0">
      <selection activeCell="W53" sqref="W53"/>
    </sheetView>
  </sheetViews>
  <sheetFormatPr defaultRowHeight="15" x14ac:dyDescent="0.25"/>
  <cols>
    <col min="10" max="10" width="2.42578125" customWidth="1"/>
  </cols>
  <sheetData>
    <row r="1" spans="1:12" ht="4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20.25" x14ac:dyDescent="0.25">
      <c r="A3" s="91" t="s">
        <v>1</v>
      </c>
      <c r="B3" s="91"/>
      <c r="C3" s="91"/>
      <c r="D3" s="92"/>
      <c r="E3" s="43" t="s">
        <v>2</v>
      </c>
      <c r="F3" s="44"/>
      <c r="G3" s="45"/>
      <c r="H3" s="4"/>
      <c r="I3" s="5"/>
      <c r="J3" s="6"/>
      <c r="K3" s="46" t="s">
        <v>3</v>
      </c>
      <c r="L3" s="47"/>
    </row>
    <row r="4" spans="1:12" ht="63.75" x14ac:dyDescent="0.25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9" t="s">
        <v>12</v>
      </c>
      <c r="J4" s="71"/>
      <c r="K4" s="10" t="s">
        <v>13</v>
      </c>
      <c r="L4" s="11" t="s">
        <v>11</v>
      </c>
    </row>
    <row r="5" spans="1:12" ht="15.75" x14ac:dyDescent="0.25">
      <c r="A5" s="12" t="s">
        <v>14</v>
      </c>
      <c r="B5" s="13">
        <v>1</v>
      </c>
      <c r="C5" s="13">
        <v>1</v>
      </c>
      <c r="D5" s="50" t="s">
        <v>15</v>
      </c>
      <c r="E5" s="14">
        <v>333</v>
      </c>
      <c r="F5" s="14">
        <v>543</v>
      </c>
      <c r="G5" s="14">
        <v>572</v>
      </c>
      <c r="H5" s="14">
        <v>41</v>
      </c>
      <c r="I5" s="14">
        <v>44</v>
      </c>
      <c r="J5" s="72"/>
      <c r="K5" s="14">
        <v>170</v>
      </c>
      <c r="L5" s="14">
        <v>39</v>
      </c>
    </row>
    <row r="6" spans="1:12" ht="15.75" x14ac:dyDescent="0.25">
      <c r="A6" s="12" t="s">
        <v>16</v>
      </c>
      <c r="B6" s="13">
        <v>1</v>
      </c>
      <c r="C6" s="13">
        <v>1</v>
      </c>
      <c r="D6" s="50"/>
      <c r="E6" s="14">
        <v>378</v>
      </c>
      <c r="F6" s="14">
        <v>621</v>
      </c>
      <c r="G6" s="14">
        <v>653</v>
      </c>
      <c r="H6" s="14">
        <v>46</v>
      </c>
      <c r="I6" s="14">
        <v>48</v>
      </c>
      <c r="J6" s="72"/>
      <c r="K6" s="14">
        <v>189</v>
      </c>
      <c r="L6" s="14">
        <v>44</v>
      </c>
    </row>
    <row r="7" spans="1:12" ht="15.75" x14ac:dyDescent="0.25">
      <c r="A7" s="12" t="s">
        <v>17</v>
      </c>
      <c r="B7" s="13">
        <v>1</v>
      </c>
      <c r="C7" s="13">
        <v>1</v>
      </c>
      <c r="D7" s="50"/>
      <c r="E7" s="14">
        <v>426</v>
      </c>
      <c r="F7" s="14">
        <v>699</v>
      </c>
      <c r="G7" s="14">
        <v>736</v>
      </c>
      <c r="H7" s="14">
        <v>50</v>
      </c>
      <c r="I7" s="14">
        <v>55</v>
      </c>
      <c r="J7" s="72"/>
      <c r="K7" s="14">
        <v>208</v>
      </c>
      <c r="L7" s="14">
        <v>48</v>
      </c>
    </row>
    <row r="8" spans="1:12" ht="15.75" x14ac:dyDescent="0.25">
      <c r="A8" s="12" t="s">
        <v>18</v>
      </c>
      <c r="B8" s="13">
        <v>1</v>
      </c>
      <c r="C8" s="13">
        <v>1</v>
      </c>
      <c r="D8" s="50"/>
      <c r="E8" s="14">
        <v>472</v>
      </c>
      <c r="F8" s="14">
        <v>779</v>
      </c>
      <c r="G8" s="14">
        <v>820</v>
      </c>
      <c r="H8" s="14">
        <v>56</v>
      </c>
      <c r="I8" s="14">
        <v>60</v>
      </c>
      <c r="J8" s="72"/>
      <c r="K8" s="14">
        <v>227</v>
      </c>
      <c r="L8" s="14">
        <v>51</v>
      </c>
    </row>
    <row r="9" spans="1:12" ht="15.75" x14ac:dyDescent="0.25">
      <c r="A9" s="12" t="s">
        <v>19</v>
      </c>
      <c r="B9" s="13">
        <v>2</v>
      </c>
      <c r="C9" s="13">
        <v>1</v>
      </c>
      <c r="D9" s="50"/>
      <c r="E9" s="14">
        <v>536</v>
      </c>
      <c r="F9" s="14">
        <v>873</v>
      </c>
      <c r="G9" s="14">
        <v>922</v>
      </c>
      <c r="H9" s="14">
        <v>62</v>
      </c>
      <c r="I9" s="14">
        <v>65</v>
      </c>
      <c r="J9" s="72"/>
      <c r="K9" s="14">
        <v>270</v>
      </c>
      <c r="L9" s="14">
        <v>59</v>
      </c>
    </row>
    <row r="10" spans="1:12" ht="15.75" x14ac:dyDescent="0.25">
      <c r="A10" s="12" t="s">
        <v>20</v>
      </c>
      <c r="B10" s="13">
        <v>2</v>
      </c>
      <c r="C10" s="13">
        <v>1</v>
      </c>
      <c r="D10" s="50"/>
      <c r="E10" s="14">
        <v>580</v>
      </c>
      <c r="F10" s="14">
        <v>954</v>
      </c>
      <c r="G10" s="14">
        <v>1006</v>
      </c>
      <c r="H10" s="14">
        <v>68</v>
      </c>
      <c r="I10" s="14">
        <v>70</v>
      </c>
      <c r="J10" s="72"/>
      <c r="K10" s="14">
        <v>288</v>
      </c>
      <c r="L10" s="14">
        <v>64</v>
      </c>
    </row>
    <row r="11" spans="1:12" ht="15.75" x14ac:dyDescent="0.25">
      <c r="A11" s="12" t="s">
        <v>21</v>
      </c>
      <c r="B11" s="13">
        <v>3</v>
      </c>
      <c r="C11" s="13">
        <v>1</v>
      </c>
      <c r="D11" s="50"/>
      <c r="E11" s="14">
        <v>654</v>
      </c>
      <c r="F11" s="14">
        <v>1063</v>
      </c>
      <c r="G11" s="14">
        <v>1121</v>
      </c>
      <c r="H11" s="14">
        <v>74</v>
      </c>
      <c r="I11" s="14">
        <v>76</v>
      </c>
      <c r="J11" s="72"/>
      <c r="K11" s="14">
        <v>331</v>
      </c>
      <c r="L11" s="14">
        <v>69</v>
      </c>
    </row>
    <row r="12" spans="1:12" ht="15.75" x14ac:dyDescent="0.25">
      <c r="A12" s="12" t="s">
        <v>22</v>
      </c>
      <c r="B12" s="13">
        <v>3</v>
      </c>
      <c r="C12" s="13">
        <v>1</v>
      </c>
      <c r="D12" s="50"/>
      <c r="E12" s="14">
        <v>709</v>
      </c>
      <c r="F12" s="14">
        <v>1156</v>
      </c>
      <c r="G12" s="14">
        <v>1221</v>
      </c>
      <c r="H12" s="14">
        <v>82</v>
      </c>
      <c r="I12" s="14">
        <v>80</v>
      </c>
      <c r="J12" s="72"/>
      <c r="K12" s="14">
        <v>347</v>
      </c>
      <c r="L12" s="14">
        <v>73</v>
      </c>
    </row>
    <row r="13" spans="1:12" ht="15.75" x14ac:dyDescent="0.25">
      <c r="A13" s="94" t="s">
        <v>23</v>
      </c>
      <c r="B13" s="95"/>
      <c r="C13" s="95"/>
      <c r="D13" s="96"/>
      <c r="E13" s="14">
        <v>53</v>
      </c>
      <c r="F13" s="14">
        <v>53</v>
      </c>
      <c r="G13" s="14">
        <v>53</v>
      </c>
      <c r="H13" s="14" t="s">
        <v>24</v>
      </c>
      <c r="I13" s="14">
        <v>12</v>
      </c>
      <c r="J13" s="72"/>
      <c r="K13" s="14">
        <v>27</v>
      </c>
      <c r="L13" s="14" t="s">
        <v>24</v>
      </c>
    </row>
    <row r="14" spans="1:12" ht="15.75" x14ac:dyDescent="0.25">
      <c r="A14" s="94" t="s">
        <v>25</v>
      </c>
      <c r="B14" s="95"/>
      <c r="C14" s="95"/>
      <c r="D14" s="96"/>
      <c r="E14" s="14">
        <v>97</v>
      </c>
      <c r="F14" s="14">
        <v>176</v>
      </c>
      <c r="G14" s="14">
        <v>178</v>
      </c>
      <c r="H14" s="14">
        <v>13</v>
      </c>
      <c r="I14" s="14">
        <v>15</v>
      </c>
      <c r="J14" s="72"/>
      <c r="K14" s="14">
        <v>70</v>
      </c>
      <c r="L14" s="14">
        <v>14</v>
      </c>
    </row>
    <row r="15" spans="1:12" ht="15.75" x14ac:dyDescent="0.25">
      <c r="A15" s="97" t="s">
        <v>26</v>
      </c>
      <c r="B15" s="98"/>
      <c r="C15" s="98"/>
      <c r="D15" s="99"/>
      <c r="E15" s="15" t="e">
        <f t="shared" ref="E15" si="0">(#REF!*1.2)*1.3</f>
        <v>#REF!</v>
      </c>
      <c r="F15" s="15">
        <v>-79</v>
      </c>
      <c r="G15" s="15">
        <v>-84</v>
      </c>
      <c r="H15" s="15">
        <v>-11</v>
      </c>
      <c r="I15" s="15">
        <v>-8</v>
      </c>
      <c r="J15" s="73"/>
      <c r="K15" s="15">
        <v>-19</v>
      </c>
      <c r="L15" s="15">
        <v>-9</v>
      </c>
    </row>
    <row r="16" spans="1:12" ht="15.75" x14ac:dyDescent="0.25">
      <c r="A16" s="35"/>
      <c r="B16" s="35"/>
      <c r="C16" s="35"/>
      <c r="D16" s="35"/>
      <c r="E16" s="36"/>
      <c r="F16" s="36"/>
      <c r="G16" s="36"/>
      <c r="H16" s="36"/>
      <c r="I16" s="36"/>
      <c r="J16" s="37"/>
      <c r="K16" s="36"/>
      <c r="L16" s="36"/>
    </row>
    <row r="17" spans="1:12" ht="15.75" x14ac:dyDescent="0.25">
      <c r="A17" s="35"/>
      <c r="B17" s="35"/>
      <c r="C17" s="35"/>
      <c r="D17" s="35"/>
      <c r="E17" s="36"/>
      <c r="F17" s="36"/>
      <c r="G17" s="36"/>
      <c r="H17" s="36"/>
      <c r="I17" s="36"/>
      <c r="J17" s="37"/>
      <c r="K17" s="36"/>
      <c r="L17" s="36"/>
    </row>
    <row r="18" spans="1:12" ht="20.25" x14ac:dyDescent="0.25">
      <c r="A18" s="90"/>
      <c r="B18" s="90"/>
      <c r="C18" s="90"/>
      <c r="D18" s="6"/>
      <c r="E18" s="6"/>
      <c r="F18" s="6"/>
      <c r="G18" s="6"/>
      <c r="H18" s="6"/>
      <c r="I18" s="6"/>
      <c r="J18" s="6"/>
      <c r="K18" s="3"/>
      <c r="L18" s="3"/>
    </row>
    <row r="19" spans="1:12" ht="20.25" x14ac:dyDescent="0.25">
      <c r="A19" s="91" t="s">
        <v>27</v>
      </c>
      <c r="B19" s="91"/>
      <c r="C19" s="91"/>
      <c r="D19" s="92"/>
      <c r="E19" s="43" t="s">
        <v>2</v>
      </c>
      <c r="F19" s="44"/>
      <c r="G19" s="93"/>
      <c r="H19" s="4"/>
      <c r="I19" s="16"/>
      <c r="J19" s="6"/>
      <c r="K19" s="46" t="s">
        <v>3</v>
      </c>
      <c r="L19" s="47"/>
    </row>
    <row r="20" spans="1:12" ht="63.75" x14ac:dyDescent="0.25">
      <c r="A20" s="7" t="s">
        <v>4</v>
      </c>
      <c r="B20" s="8" t="s">
        <v>5</v>
      </c>
      <c r="C20" s="8" t="s">
        <v>6</v>
      </c>
      <c r="D20" s="8" t="s">
        <v>7</v>
      </c>
      <c r="E20" s="8" t="s">
        <v>8</v>
      </c>
      <c r="F20" s="8" t="s">
        <v>9</v>
      </c>
      <c r="G20" s="8" t="s">
        <v>10</v>
      </c>
      <c r="H20" s="8" t="s">
        <v>11</v>
      </c>
      <c r="I20" s="8" t="s">
        <v>12</v>
      </c>
      <c r="J20" s="71"/>
      <c r="K20" s="8" t="s">
        <v>13</v>
      </c>
      <c r="L20" s="11" t="s">
        <v>11</v>
      </c>
    </row>
    <row r="21" spans="1:12" ht="15.75" x14ac:dyDescent="0.25">
      <c r="A21" s="12" t="s">
        <v>28</v>
      </c>
      <c r="B21" s="13">
        <v>1</v>
      </c>
      <c r="C21" s="13">
        <v>1</v>
      </c>
      <c r="D21" s="50" t="s">
        <v>15</v>
      </c>
      <c r="E21" s="14">
        <v>399</v>
      </c>
      <c r="F21" s="14">
        <v>690</v>
      </c>
      <c r="G21" s="14">
        <v>732</v>
      </c>
      <c r="H21" s="14">
        <v>50</v>
      </c>
      <c r="I21" s="14">
        <v>42</v>
      </c>
      <c r="J21" s="72"/>
      <c r="K21" s="14">
        <v>188</v>
      </c>
      <c r="L21" s="14">
        <v>48</v>
      </c>
    </row>
    <row r="22" spans="1:12" ht="15.75" x14ac:dyDescent="0.25">
      <c r="A22" s="12" t="s">
        <v>29</v>
      </c>
      <c r="B22" s="13">
        <v>1</v>
      </c>
      <c r="C22" s="13">
        <v>1</v>
      </c>
      <c r="D22" s="50"/>
      <c r="E22" s="14">
        <v>450</v>
      </c>
      <c r="F22" s="14">
        <v>783</v>
      </c>
      <c r="G22" s="14">
        <v>831</v>
      </c>
      <c r="H22" s="14">
        <v>56</v>
      </c>
      <c r="I22" s="14">
        <v>49</v>
      </c>
      <c r="J22" s="72"/>
      <c r="K22" s="14">
        <v>209</v>
      </c>
      <c r="L22" s="14">
        <v>51</v>
      </c>
    </row>
    <row r="23" spans="1:12" ht="15.75" x14ac:dyDescent="0.25">
      <c r="A23" s="12" t="s">
        <v>30</v>
      </c>
      <c r="B23" s="13">
        <v>1</v>
      </c>
      <c r="C23" s="13">
        <v>1</v>
      </c>
      <c r="D23" s="50"/>
      <c r="E23" s="14">
        <v>508</v>
      </c>
      <c r="F23" s="14">
        <v>878</v>
      </c>
      <c r="G23" s="14">
        <v>931</v>
      </c>
      <c r="H23" s="14">
        <v>62</v>
      </c>
      <c r="I23" s="14">
        <v>58</v>
      </c>
      <c r="J23" s="72"/>
      <c r="K23" s="14">
        <v>232</v>
      </c>
      <c r="L23" s="14">
        <v>59</v>
      </c>
    </row>
    <row r="24" spans="1:12" ht="15.75" x14ac:dyDescent="0.25">
      <c r="A24" s="12" t="s">
        <v>31</v>
      </c>
      <c r="B24" s="13">
        <v>1</v>
      </c>
      <c r="C24" s="13">
        <v>1</v>
      </c>
      <c r="D24" s="50"/>
      <c r="E24" s="14">
        <v>572</v>
      </c>
      <c r="F24" s="14">
        <v>981</v>
      </c>
      <c r="G24" s="14">
        <v>1042</v>
      </c>
      <c r="H24" s="14">
        <v>68</v>
      </c>
      <c r="I24" s="14">
        <v>65</v>
      </c>
      <c r="J24" s="72"/>
      <c r="K24" s="14">
        <v>251</v>
      </c>
      <c r="L24" s="14">
        <v>64</v>
      </c>
    </row>
    <row r="25" spans="1:12" ht="15.75" x14ac:dyDescent="0.25">
      <c r="A25" s="12" t="s">
        <v>32</v>
      </c>
      <c r="B25" s="13">
        <v>2</v>
      </c>
      <c r="C25" s="13">
        <v>1</v>
      </c>
      <c r="D25" s="50"/>
      <c r="E25" s="14">
        <v>662</v>
      </c>
      <c r="F25" s="14">
        <v>1104</v>
      </c>
      <c r="G25" s="14">
        <v>1172</v>
      </c>
      <c r="H25" s="14">
        <v>74</v>
      </c>
      <c r="I25" s="14">
        <v>74</v>
      </c>
      <c r="J25" s="72"/>
      <c r="K25" s="14">
        <v>298</v>
      </c>
      <c r="L25" s="14">
        <v>69</v>
      </c>
    </row>
    <row r="26" spans="1:12" ht="15.75" x14ac:dyDescent="0.25">
      <c r="A26" s="12" t="s">
        <v>33</v>
      </c>
      <c r="B26" s="13">
        <v>2</v>
      </c>
      <c r="C26" s="13">
        <v>1</v>
      </c>
      <c r="D26" s="50"/>
      <c r="E26" s="14">
        <v>735</v>
      </c>
      <c r="F26" s="14">
        <v>1210</v>
      </c>
      <c r="G26" s="14">
        <v>1284</v>
      </c>
      <c r="H26" s="14">
        <v>82</v>
      </c>
      <c r="I26" s="14">
        <v>81</v>
      </c>
      <c r="J26" s="72"/>
      <c r="K26" s="14">
        <v>320</v>
      </c>
      <c r="L26" s="14">
        <v>73</v>
      </c>
    </row>
    <row r="27" spans="1:12" ht="15.75" x14ac:dyDescent="0.25">
      <c r="A27" s="12" t="s">
        <v>34</v>
      </c>
      <c r="B27" s="13">
        <v>3</v>
      </c>
      <c r="C27" s="13">
        <v>1</v>
      </c>
      <c r="D27" s="50"/>
      <c r="E27" s="14">
        <v>833</v>
      </c>
      <c r="F27" s="14">
        <v>1348</v>
      </c>
      <c r="G27" s="14">
        <v>1430</v>
      </c>
      <c r="H27" s="14">
        <v>89</v>
      </c>
      <c r="I27" s="14">
        <v>90</v>
      </c>
      <c r="J27" s="72"/>
      <c r="K27" s="14">
        <v>366</v>
      </c>
      <c r="L27" s="14">
        <v>77</v>
      </c>
    </row>
    <row r="28" spans="1:12" ht="15.75" x14ac:dyDescent="0.25">
      <c r="A28" s="12" t="s">
        <v>35</v>
      </c>
      <c r="B28" s="13">
        <v>3</v>
      </c>
      <c r="C28" s="13">
        <v>1</v>
      </c>
      <c r="D28" s="50"/>
      <c r="E28" s="14">
        <v>910</v>
      </c>
      <c r="F28" s="14">
        <v>1522</v>
      </c>
      <c r="G28" s="14">
        <v>1615</v>
      </c>
      <c r="H28" s="14">
        <v>100</v>
      </c>
      <c r="I28" s="14">
        <v>95</v>
      </c>
      <c r="J28" s="72"/>
      <c r="K28" s="14">
        <v>388</v>
      </c>
      <c r="L28" s="14">
        <v>81</v>
      </c>
    </row>
    <row r="29" spans="1:12" ht="15.75" x14ac:dyDescent="0.25">
      <c r="A29" s="94" t="s">
        <v>23</v>
      </c>
      <c r="B29" s="95"/>
      <c r="C29" s="95"/>
      <c r="D29" s="96"/>
      <c r="E29" s="14">
        <v>53</v>
      </c>
      <c r="F29" s="14">
        <v>53</v>
      </c>
      <c r="G29" s="14">
        <v>53</v>
      </c>
      <c r="H29" s="14" t="s">
        <v>24</v>
      </c>
      <c r="I29" s="14">
        <v>12</v>
      </c>
      <c r="J29" s="72"/>
      <c r="K29" s="14">
        <v>27</v>
      </c>
      <c r="L29" s="14" t="s">
        <v>24</v>
      </c>
    </row>
    <row r="30" spans="1:12" ht="15.75" x14ac:dyDescent="0.25">
      <c r="A30" s="94" t="s">
        <v>25</v>
      </c>
      <c r="B30" s="95"/>
      <c r="C30" s="95"/>
      <c r="D30" s="96"/>
      <c r="E30" s="14">
        <v>113</v>
      </c>
      <c r="F30" s="14">
        <v>202</v>
      </c>
      <c r="G30" s="14">
        <v>214</v>
      </c>
      <c r="H30" s="14">
        <v>19</v>
      </c>
      <c r="I30" s="14">
        <v>14</v>
      </c>
      <c r="J30" s="72"/>
      <c r="K30" s="14">
        <v>54</v>
      </c>
      <c r="L30" s="14">
        <v>17</v>
      </c>
    </row>
    <row r="31" spans="1:12" ht="15.75" x14ac:dyDescent="0.25">
      <c r="A31" s="97" t="s">
        <v>26</v>
      </c>
      <c r="B31" s="98"/>
      <c r="C31" s="98"/>
      <c r="D31" s="99"/>
      <c r="E31" s="15">
        <v>-36</v>
      </c>
      <c r="F31" s="15">
        <v>-116</v>
      </c>
      <c r="G31" s="15">
        <v>-127</v>
      </c>
      <c r="H31" s="15">
        <v>-16</v>
      </c>
      <c r="I31" s="15">
        <v>-9</v>
      </c>
      <c r="J31" s="73"/>
      <c r="K31" s="15">
        <v>-21</v>
      </c>
      <c r="L31" s="15">
        <v>-12</v>
      </c>
    </row>
    <row r="32" spans="1:12" ht="15.75" x14ac:dyDescent="0.25">
      <c r="A32" s="35"/>
      <c r="B32" s="35"/>
      <c r="C32" s="35"/>
      <c r="D32" s="35"/>
      <c r="E32" s="36"/>
      <c r="F32" s="36"/>
      <c r="G32" s="36"/>
      <c r="H32" s="36"/>
      <c r="I32" s="36"/>
      <c r="J32" s="37"/>
      <c r="K32" s="36"/>
      <c r="L32" s="36"/>
    </row>
    <row r="33" spans="1:18" ht="15.75" x14ac:dyDescent="0.25">
      <c r="A33" s="35"/>
      <c r="B33" s="35"/>
      <c r="C33" s="35"/>
      <c r="D33" s="35"/>
      <c r="E33" s="36"/>
      <c r="F33" s="36"/>
      <c r="G33" s="36"/>
      <c r="H33" s="36"/>
      <c r="I33" s="36"/>
      <c r="J33" s="37"/>
      <c r="K33" s="36"/>
      <c r="L33" s="36"/>
    </row>
    <row r="35" spans="1:18" ht="45.75" customHeight="1" x14ac:dyDescent="0.25">
      <c r="A35" s="154" t="s">
        <v>36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2"/>
    </row>
    <row r="36" spans="1:18" ht="4.5" customHeight="1" x14ac:dyDescent="0.25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3"/>
      <c r="M36" s="3"/>
      <c r="N36" s="3"/>
      <c r="O36" s="3"/>
      <c r="P36" s="3"/>
      <c r="Q36" s="3"/>
      <c r="R36" s="3"/>
    </row>
    <row r="37" spans="1:18" ht="24" customHeight="1" x14ac:dyDescent="0.25">
      <c r="A37" s="151" t="s">
        <v>37</v>
      </c>
      <c r="B37" s="151"/>
      <c r="C37" s="151"/>
      <c r="D37" s="151"/>
      <c r="E37" s="149"/>
      <c r="F37" s="149"/>
      <c r="G37" s="149"/>
      <c r="H37" s="149"/>
      <c r="I37" s="149"/>
      <c r="J37" s="149"/>
      <c r="K37" s="149"/>
      <c r="L37" s="3"/>
      <c r="M37" s="3"/>
      <c r="N37" s="3"/>
      <c r="O37" s="3"/>
      <c r="P37" s="3"/>
      <c r="Q37" s="3"/>
      <c r="R37" s="3"/>
    </row>
    <row r="38" spans="1:18" ht="18.75" customHeight="1" x14ac:dyDescent="0.25">
      <c r="A38" s="150" t="s">
        <v>38</v>
      </c>
      <c r="B38" s="151"/>
      <c r="C38" s="151"/>
      <c r="D38" s="151"/>
      <c r="E38" s="150"/>
      <c r="F38" s="149"/>
      <c r="G38" s="149"/>
      <c r="H38" s="149"/>
      <c r="I38" s="149"/>
      <c r="J38" s="149"/>
      <c r="K38" s="149"/>
      <c r="L38" s="3"/>
      <c r="M38" s="3"/>
      <c r="N38" s="3"/>
      <c r="O38" s="3"/>
      <c r="P38" s="3"/>
      <c r="Q38" s="3"/>
      <c r="R38" s="3"/>
    </row>
    <row r="39" spans="1:18" ht="18.75" customHeight="1" x14ac:dyDescent="0.25">
      <c r="A39" s="144" t="s">
        <v>39</v>
      </c>
      <c r="B39" s="147"/>
      <c r="C39" s="147"/>
      <c r="D39" s="145"/>
      <c r="E39" s="144"/>
      <c r="F39" s="149"/>
      <c r="G39" s="149"/>
      <c r="H39" s="149"/>
      <c r="I39" s="149"/>
      <c r="J39" s="149"/>
      <c r="K39" s="149"/>
      <c r="L39" s="3"/>
      <c r="M39" s="3"/>
      <c r="N39" s="3"/>
      <c r="O39" s="3"/>
      <c r="P39" s="3"/>
      <c r="Q39" s="3"/>
      <c r="R39" s="3"/>
    </row>
    <row r="40" spans="1:18" ht="18.75" customHeight="1" x14ac:dyDescent="0.25">
      <c r="A40" s="144" t="s">
        <v>40</v>
      </c>
      <c r="B40" s="147"/>
      <c r="C40" s="147"/>
      <c r="D40" s="145"/>
      <c r="E40" s="144"/>
      <c r="F40" s="149"/>
      <c r="G40" s="149"/>
      <c r="H40" s="149"/>
      <c r="I40" s="149"/>
      <c r="J40" s="149"/>
      <c r="K40" s="149"/>
      <c r="L40" s="3"/>
      <c r="M40" s="3"/>
      <c r="N40" s="3"/>
      <c r="O40" s="3"/>
      <c r="P40" s="3"/>
      <c r="Q40" s="3"/>
      <c r="R40" s="3"/>
    </row>
    <row r="41" spans="1:18" ht="18.75" customHeight="1" x14ac:dyDescent="0.25">
      <c r="A41" s="144" t="s">
        <v>41</v>
      </c>
      <c r="B41" s="147"/>
      <c r="C41" s="147"/>
      <c r="D41" s="145"/>
      <c r="E41" s="144"/>
      <c r="F41" s="149"/>
      <c r="G41" s="149"/>
      <c r="H41" s="149"/>
      <c r="I41" s="149"/>
      <c r="J41" s="149"/>
      <c r="K41" s="149"/>
      <c r="L41" s="3"/>
      <c r="M41" s="3"/>
      <c r="N41" s="3"/>
      <c r="O41" s="3"/>
      <c r="P41" s="3"/>
      <c r="Q41" s="3"/>
      <c r="R41" s="3"/>
    </row>
    <row r="42" spans="1:18" ht="18.75" customHeight="1" x14ac:dyDescent="0.25">
      <c r="A42" s="144" t="s">
        <v>42</v>
      </c>
      <c r="B42" s="147"/>
      <c r="C42" s="147"/>
      <c r="D42" s="145"/>
      <c r="E42" s="144"/>
      <c r="F42" s="6"/>
      <c r="G42" s="6"/>
      <c r="H42" s="6"/>
      <c r="I42" s="6"/>
      <c r="J42" s="3"/>
      <c r="K42" s="3"/>
      <c r="L42" s="3"/>
      <c r="M42" s="3"/>
      <c r="N42" s="3"/>
      <c r="O42" s="3"/>
      <c r="P42" s="3"/>
      <c r="Q42" s="3"/>
      <c r="R42" s="3"/>
    </row>
    <row r="43" spans="1:18" ht="18.75" customHeight="1" x14ac:dyDescent="0.25">
      <c r="A43" s="144" t="s">
        <v>43</v>
      </c>
      <c r="B43" s="147"/>
      <c r="C43" s="147"/>
      <c r="D43" s="145"/>
      <c r="E43" s="144"/>
      <c r="F43" s="6"/>
      <c r="G43" s="6"/>
      <c r="H43" s="6"/>
      <c r="I43" s="6"/>
      <c r="J43" s="3"/>
      <c r="K43" s="3"/>
      <c r="L43" s="3"/>
      <c r="M43" s="3"/>
      <c r="N43" s="3"/>
      <c r="O43" s="3"/>
      <c r="P43" s="3"/>
      <c r="Q43" s="3"/>
      <c r="R43" s="3"/>
    </row>
    <row r="44" spans="1:18" ht="18.75" customHeight="1" x14ac:dyDescent="0.25">
      <c r="A44" s="144" t="s">
        <v>44</v>
      </c>
      <c r="B44" s="147"/>
      <c r="C44" s="147"/>
      <c r="D44" s="145"/>
      <c r="E44" s="144"/>
      <c r="F44" s="6"/>
      <c r="G44" s="6"/>
      <c r="H44" s="6"/>
      <c r="I44" s="6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customHeight="1" x14ac:dyDescent="0.25">
      <c r="A45" s="148" t="s">
        <v>108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</row>
    <row r="46" spans="1:18" ht="15.75" customHeight="1" x14ac:dyDescent="0.25">
      <c r="A46" s="144" t="s">
        <v>107</v>
      </c>
      <c r="B46" s="147"/>
      <c r="C46" s="147"/>
      <c r="D46" s="145"/>
      <c r="E46" s="144"/>
      <c r="F46" s="6"/>
      <c r="G46" s="6"/>
      <c r="H46" s="6"/>
      <c r="I46" s="6"/>
      <c r="J46" s="3"/>
      <c r="K46" s="3"/>
      <c r="L46" s="3"/>
      <c r="M46" s="3"/>
      <c r="N46" s="3"/>
      <c r="O46" s="3"/>
      <c r="P46" s="3"/>
      <c r="Q46" s="3"/>
      <c r="R46" s="3"/>
    </row>
    <row r="47" spans="1:18" ht="30.75" customHeight="1" x14ac:dyDescent="0.25">
      <c r="A47" s="146" t="s">
        <v>45</v>
      </c>
      <c r="B47" s="135"/>
      <c r="C47" s="135"/>
      <c r="D47" s="145"/>
      <c r="E47" s="144"/>
      <c r="F47" s="6"/>
      <c r="G47" s="6"/>
      <c r="H47" s="6"/>
      <c r="I47" s="6"/>
      <c r="J47" s="3"/>
      <c r="K47" s="6"/>
      <c r="L47" s="6"/>
      <c r="M47" s="6"/>
      <c r="N47" s="6"/>
      <c r="O47" s="6"/>
      <c r="P47" s="6"/>
      <c r="Q47" s="6"/>
      <c r="R47" s="6"/>
    </row>
    <row r="48" spans="1:18" ht="17.25" customHeight="1" x14ac:dyDescent="0.25">
      <c r="A48" s="135"/>
      <c r="B48" s="135"/>
      <c r="C48" s="135"/>
      <c r="D48" s="143" t="s">
        <v>106</v>
      </c>
      <c r="E48" s="142"/>
      <c r="F48" s="6"/>
      <c r="G48" s="6"/>
      <c r="H48" s="6"/>
      <c r="I48" s="6"/>
      <c r="J48" s="3"/>
      <c r="K48" s="141" t="s">
        <v>105</v>
      </c>
      <c r="L48" s="140"/>
      <c r="M48" s="140"/>
      <c r="N48" s="140"/>
      <c r="O48" s="140"/>
      <c r="P48" s="140"/>
      <c r="Q48" s="140"/>
      <c r="R48" s="139"/>
    </row>
    <row r="49" spans="1:18" ht="20.25" x14ac:dyDescent="0.25">
      <c r="A49" s="135"/>
      <c r="B49" s="135"/>
      <c r="C49" s="135"/>
      <c r="D49" s="138"/>
      <c r="E49" s="137"/>
      <c r="F49" s="6"/>
      <c r="G49" s="6"/>
      <c r="H49" s="6"/>
      <c r="I49" s="6"/>
      <c r="J49" s="3"/>
      <c r="K49" s="130" t="s">
        <v>13</v>
      </c>
      <c r="L49" s="130"/>
      <c r="M49" s="130"/>
      <c r="N49" s="130"/>
      <c r="O49" s="136" t="s">
        <v>104</v>
      </c>
      <c r="P49" s="130"/>
      <c r="Q49" s="130"/>
      <c r="R49" s="130"/>
    </row>
    <row r="50" spans="1:18" ht="20.25" x14ac:dyDescent="0.25">
      <c r="A50" s="135"/>
      <c r="B50" s="135"/>
      <c r="C50" s="135"/>
      <c r="D50" s="134"/>
      <c r="E50" s="133"/>
      <c r="F50" s="132"/>
      <c r="G50" s="132"/>
      <c r="H50" s="5"/>
      <c r="I50" s="6"/>
      <c r="J50" s="131"/>
      <c r="K50" s="130"/>
      <c r="L50" s="130"/>
      <c r="M50" s="130"/>
      <c r="N50" s="130"/>
      <c r="O50" s="130"/>
      <c r="P50" s="130"/>
      <c r="Q50" s="130"/>
      <c r="R50" s="130"/>
    </row>
    <row r="51" spans="1:18" ht="47.25" x14ac:dyDescent="0.25">
      <c r="A51" s="7" t="s">
        <v>4</v>
      </c>
      <c r="B51" s="38" t="s">
        <v>5</v>
      </c>
      <c r="C51" s="38" t="s">
        <v>46</v>
      </c>
      <c r="D51" s="129" t="s">
        <v>9</v>
      </c>
      <c r="E51" s="128"/>
      <c r="F51" s="69" t="s">
        <v>103</v>
      </c>
      <c r="G51" s="70"/>
      <c r="H51" s="17" t="s">
        <v>12</v>
      </c>
      <c r="I51" s="127" t="s">
        <v>47</v>
      </c>
      <c r="J51" s="126"/>
      <c r="K51" s="125" t="s">
        <v>102</v>
      </c>
      <c r="L51" s="124"/>
      <c r="M51" s="121" t="s">
        <v>101</v>
      </c>
      <c r="N51" s="120"/>
      <c r="O51" s="123" t="s">
        <v>100</v>
      </c>
      <c r="P51" s="122"/>
      <c r="Q51" s="121" t="s">
        <v>99</v>
      </c>
      <c r="R51" s="120"/>
    </row>
    <row r="52" spans="1:18" ht="15.75" x14ac:dyDescent="0.25">
      <c r="A52" s="12" t="s">
        <v>48</v>
      </c>
      <c r="B52" s="119">
        <v>1</v>
      </c>
      <c r="C52" s="119">
        <v>1</v>
      </c>
      <c r="D52" s="112">
        <f>((([1]K800!D19*'[1]MARK UP FOR RETAIL'!$D$9)*'[1]MARK UP FOR RETAIL'!$D$11)*'[1]MARK UP FOR RETAIL'!$D$5)+'[1]MARK UP FOR RETAIL'!$G$5</f>
        <v>1177.8</v>
      </c>
      <c r="E52" s="118"/>
      <c r="F52" s="117">
        <f>(([1]K800!F19*'[1]MARK UP FOR RETAIL'!$D$9)*'[1]MARK UP FOR RETAIL'!$D$11)*'[1]MARK UP FOR RETAIL'!$D$5</f>
        <v>157.56</v>
      </c>
      <c r="G52" s="116"/>
      <c r="H52" s="115">
        <f>(([1]K800!H19*'[1]MARK UP FOR RETAIL'!$D$10)*'[1]MARK UP FOR RETAIL'!$D$11)*'[1]MARK UP FOR RETAIL'!$D$7</f>
        <v>160.68</v>
      </c>
      <c r="I52" s="114">
        <f>([1]K800!I19*'[1]MARK UP FOR RETAIL'!$D$11)*'[1]MARK UP FOR RETAIL'!$D$5</f>
        <v>207.48</v>
      </c>
      <c r="J52" s="113"/>
      <c r="K52" s="112">
        <f>([1]K800!K19*'[1]MARK UP FOR RETAIL'!$D$11)*'[1]MARK UP FOR RETAIL'!$D$5</f>
        <v>301.08</v>
      </c>
      <c r="L52" s="111"/>
      <c r="M52" s="112">
        <f>([1]K800!M19*'[1]MARK UP FOR RETAIL'!$D$11)*'[1]MARK UP FOR RETAIL'!$D$5</f>
        <v>335.40000000000003</v>
      </c>
      <c r="N52" s="111"/>
      <c r="O52" s="112">
        <f>([1]K800!O19*'[1]MARK UP FOR RETAIL'!$D$11)*'[1]MARK UP FOR RETAIL'!$D$5</f>
        <v>73.320000000000007</v>
      </c>
      <c r="P52" s="111"/>
      <c r="Q52" s="112">
        <f>([1]K800!Q19*'[1]MARK UP FOR RETAIL'!$D$11)*'[1]MARK UP FOR RETAIL'!$D$5</f>
        <v>81.12</v>
      </c>
      <c r="R52" s="111"/>
    </row>
    <row r="53" spans="1:18" ht="15.75" x14ac:dyDescent="0.25">
      <c r="A53" s="12" t="s">
        <v>49</v>
      </c>
      <c r="B53" s="119">
        <v>1</v>
      </c>
      <c r="C53" s="119">
        <v>1</v>
      </c>
      <c r="D53" s="112">
        <f>((([1]K800!D20*'[1]MARK UP FOR RETAIL'!$D$9)*'[1]MARK UP FOR RETAIL'!$D$11)*'[1]MARK UP FOR RETAIL'!$D$5)+'[1]MARK UP FOR RETAIL'!$G$5</f>
        <v>1383.7199999999998</v>
      </c>
      <c r="E53" s="118"/>
      <c r="F53" s="117">
        <f>(([1]K800!F20*'[1]MARK UP FOR RETAIL'!$D$9)*'[1]MARK UP FOR RETAIL'!$D$11)*'[1]MARK UP FOR RETAIL'!$D$5</f>
        <v>166.92000000000002</v>
      </c>
      <c r="G53" s="116"/>
      <c r="H53" s="115">
        <f>(([1]K800!H20*'[1]MARK UP FOR RETAIL'!$D$10)*'[1]MARK UP FOR RETAIL'!$D$11)*'[1]MARK UP FOR RETAIL'!$D$7</f>
        <v>177.83999999999997</v>
      </c>
      <c r="I53" s="114">
        <f>([1]K800!I20*'[1]MARK UP FOR RETAIL'!$D$11)*'[1]MARK UP FOR RETAIL'!$D$5</f>
        <v>227.76</v>
      </c>
      <c r="J53" s="113"/>
      <c r="K53" s="112">
        <f>([1]K800!K20*'[1]MARK UP FOR RETAIL'!$D$11)*'[1]MARK UP FOR RETAIL'!$D$5</f>
        <v>336.96</v>
      </c>
      <c r="L53" s="111"/>
      <c r="M53" s="112">
        <f>([1]K800!M20*'[1]MARK UP FOR RETAIL'!$D$11)*'[1]MARK UP FOR RETAIL'!$D$5</f>
        <v>374.40000000000003</v>
      </c>
      <c r="N53" s="111"/>
      <c r="O53" s="112">
        <f>([1]K800!O20*'[1]MARK UP FOR RETAIL'!$D$11)*'[1]MARK UP FOR RETAIL'!$D$5</f>
        <v>81.12</v>
      </c>
      <c r="P53" s="111"/>
      <c r="Q53" s="112">
        <f>([1]K800!Q20*'[1]MARK UP FOR RETAIL'!$D$11)*'[1]MARK UP FOR RETAIL'!$D$5</f>
        <v>88.919999999999987</v>
      </c>
      <c r="R53" s="111"/>
    </row>
    <row r="54" spans="1:18" ht="15.75" x14ac:dyDescent="0.25">
      <c r="A54" s="12" t="s">
        <v>50</v>
      </c>
      <c r="B54" s="119">
        <v>1</v>
      </c>
      <c r="C54" s="119">
        <v>1</v>
      </c>
      <c r="D54" s="112">
        <f>((([1]K800!D21*'[1]MARK UP FOR RETAIL'!$D$9)*'[1]MARK UP FOR RETAIL'!$D$11)*'[1]MARK UP FOR RETAIL'!$D$5)+'[1]MARK UP FOR RETAIL'!$G$5</f>
        <v>1599</v>
      </c>
      <c r="E54" s="118"/>
      <c r="F54" s="117">
        <f>(([1]K800!F21*'[1]MARK UP FOR RETAIL'!$D$9)*'[1]MARK UP FOR RETAIL'!$D$11)*'[1]MARK UP FOR RETAIL'!$D$5</f>
        <v>174.72000000000003</v>
      </c>
      <c r="G54" s="116"/>
      <c r="H54" s="115">
        <f>(([1]K800!H21*'[1]MARK UP FOR RETAIL'!$D$10)*'[1]MARK UP FOR RETAIL'!$D$11)*'[1]MARK UP FOR RETAIL'!$D$7</f>
        <v>195</v>
      </c>
      <c r="I54" s="114">
        <f>([1]K800!I21*'[1]MARK UP FOR RETAIL'!$D$11)*'[1]MARK UP FOR RETAIL'!$D$5</f>
        <v>251.16</v>
      </c>
      <c r="J54" s="113"/>
      <c r="K54" s="112">
        <f>([1]K800!K21*'[1]MARK UP FOR RETAIL'!$D$11)*'[1]MARK UP FOR RETAIL'!$D$5</f>
        <v>375.96</v>
      </c>
      <c r="L54" s="111"/>
      <c r="M54" s="112">
        <f>([1]K800!M21*'[1]MARK UP FOR RETAIL'!$D$11)*'[1]MARK UP FOR RETAIL'!$D$5</f>
        <v>416.52</v>
      </c>
      <c r="N54" s="111"/>
      <c r="O54" s="112">
        <f>([1]K800!O21*'[1]MARK UP FOR RETAIL'!$D$11)*'[1]MARK UP FOR RETAIL'!$D$5</f>
        <v>88.919999999999987</v>
      </c>
      <c r="P54" s="111"/>
      <c r="Q54" s="112">
        <f>([1]K800!Q21*'[1]MARK UP FOR RETAIL'!$D$11)*'[1]MARK UP FOR RETAIL'!$D$5</f>
        <v>95.160000000000011</v>
      </c>
      <c r="R54" s="111"/>
    </row>
    <row r="55" spans="1:18" ht="15.75" x14ac:dyDescent="0.25">
      <c r="A55" s="12" t="s">
        <v>51</v>
      </c>
      <c r="B55" s="119">
        <v>1</v>
      </c>
      <c r="C55" s="119">
        <v>1</v>
      </c>
      <c r="D55" s="112">
        <f>((([1]K800!D22*'[1]MARK UP FOR RETAIL'!$D$9)*'[1]MARK UP FOR RETAIL'!$D$11)*'[1]MARK UP FOR RETAIL'!$D$5)+'[1]MARK UP FOR RETAIL'!$G$5</f>
        <v>1831.44</v>
      </c>
      <c r="E55" s="118"/>
      <c r="F55" s="117">
        <f>(([1]K800!F22*'[1]MARK UP FOR RETAIL'!$D$9)*'[1]MARK UP FOR RETAIL'!$D$11)*'[1]MARK UP FOR RETAIL'!$D$5</f>
        <v>184.08</v>
      </c>
      <c r="G55" s="116"/>
      <c r="H55" s="115">
        <f>(([1]K800!H22*'[1]MARK UP FOR RETAIL'!$D$10)*'[1]MARK UP FOR RETAIL'!$D$11)*'[1]MARK UP FOR RETAIL'!$D$7</f>
        <v>212.16</v>
      </c>
      <c r="I55" s="114">
        <f>([1]K800!I22*'[1]MARK UP FOR RETAIL'!$D$11)*'[1]MARK UP FOR RETAIL'!$D$5</f>
        <v>269.88</v>
      </c>
      <c r="J55" s="113"/>
      <c r="K55" s="112">
        <f>([1]K800!K22*'[1]MARK UP FOR RETAIL'!$D$11)*'[1]MARK UP FOR RETAIL'!$D$5</f>
        <v>408.71999999999997</v>
      </c>
      <c r="L55" s="111"/>
      <c r="M55" s="112">
        <f>([1]K800!M22*'[1]MARK UP FOR RETAIL'!$D$11)*'[1]MARK UP FOR RETAIL'!$D$5</f>
        <v>452.40000000000003</v>
      </c>
      <c r="N55" s="111"/>
      <c r="O55" s="112">
        <f>([1]K800!O22*'[1]MARK UP FOR RETAIL'!$D$11)*'[1]MARK UP FOR RETAIL'!$D$5</f>
        <v>96.72</v>
      </c>
      <c r="P55" s="111"/>
      <c r="Q55" s="112">
        <f>([1]K800!Q22*'[1]MARK UP FOR RETAIL'!$D$11)*'[1]MARK UP FOR RETAIL'!$D$5</f>
        <v>102.96000000000001</v>
      </c>
      <c r="R55" s="111"/>
    </row>
    <row r="56" spans="1:18" ht="15.75" x14ac:dyDescent="0.25">
      <c r="A56" s="12" t="s">
        <v>52</v>
      </c>
      <c r="B56" s="119">
        <v>2</v>
      </c>
      <c r="C56" s="119">
        <v>1</v>
      </c>
      <c r="D56" s="112">
        <f>((([1]K800!D23*'[1]MARK UP FOR RETAIL'!$D$9)*'[1]MARK UP FOR RETAIL'!$D$11)*'[1]MARK UP FOR RETAIL'!$D$5)+'[1]MARK UP FOR RETAIL'!$G$5</f>
        <v>2093.52</v>
      </c>
      <c r="E56" s="118"/>
      <c r="F56" s="117">
        <f>(([1]K800!F23*'[1]MARK UP FOR RETAIL'!$D$9)*'[1]MARK UP FOR RETAIL'!$D$11)*'[1]MARK UP FOR RETAIL'!$D$5</f>
        <v>193.44</v>
      </c>
      <c r="G56" s="116"/>
      <c r="H56" s="115">
        <f>(([1]K800!H23*'[1]MARK UP FOR RETAIL'!$D$10)*'[1]MARK UP FOR RETAIL'!$D$11)*'[1]MARK UP FOR RETAIL'!$D$7</f>
        <v>229.32000000000002</v>
      </c>
      <c r="I56" s="114">
        <f>([1]K800!I23*'[1]MARK UP FOR RETAIL'!$D$11)*'[1]MARK UP FOR RETAIL'!$D$5</f>
        <v>291.72000000000003</v>
      </c>
      <c r="J56" s="113"/>
      <c r="K56" s="112">
        <f>([1]K800!K23*'[1]MARK UP FOR RETAIL'!$D$11)*'[1]MARK UP FOR RETAIL'!$D$5</f>
        <v>483.6</v>
      </c>
      <c r="L56" s="111"/>
      <c r="M56" s="112">
        <f>([1]K800!M23*'[1]MARK UP FOR RETAIL'!$D$11)*'[1]MARK UP FOR RETAIL'!$D$5</f>
        <v>536.64</v>
      </c>
      <c r="N56" s="111"/>
      <c r="O56" s="112">
        <f>([1]K800!O23*'[1]MARK UP FOR RETAIL'!$D$11)*'[1]MARK UP FOR RETAIL'!$D$5</f>
        <v>104.52</v>
      </c>
      <c r="P56" s="111"/>
      <c r="Q56" s="112">
        <f>([1]K800!Q23*'[1]MARK UP FOR RETAIL'!$D$11)*'[1]MARK UP FOR RETAIL'!$D$5</f>
        <v>110.76</v>
      </c>
      <c r="R56" s="111"/>
    </row>
    <row r="57" spans="1:18" ht="15.75" customHeight="1" x14ac:dyDescent="0.25">
      <c r="A57" s="12" t="s">
        <v>53</v>
      </c>
      <c r="B57" s="119">
        <v>2</v>
      </c>
      <c r="C57" s="119">
        <v>1</v>
      </c>
      <c r="D57" s="112">
        <f>((([1]K800!D24*'[1]MARK UP FOR RETAIL'!$D$9)*'[1]MARK UP FOR RETAIL'!$D$11)*'[1]MARK UP FOR RETAIL'!$D$5)+'[1]MARK UP FOR RETAIL'!$G$5</f>
        <v>2352.48</v>
      </c>
      <c r="E57" s="118"/>
      <c r="F57" s="117">
        <f>(([1]K800!F24*'[1]MARK UP FOR RETAIL'!$D$9)*'[1]MARK UP FOR RETAIL'!$D$11)*'[1]MARK UP FOR RETAIL'!$D$5</f>
        <v>201.23999999999998</v>
      </c>
      <c r="G57" s="116"/>
      <c r="H57" s="115">
        <f>(([1]K800!H24*'[1]MARK UP FOR RETAIL'!$D$10)*'[1]MARK UP FOR RETAIL'!$D$11)*'[1]MARK UP FOR RETAIL'!$D$7</f>
        <v>246.48</v>
      </c>
      <c r="I57" s="114">
        <f>([1]K800!I24*'[1]MARK UP FOR RETAIL'!$D$11)*'[1]MARK UP FOR RETAIL'!$D$5</f>
        <v>312</v>
      </c>
      <c r="J57" s="113"/>
      <c r="K57" s="112">
        <f>([1]K800!K24*'[1]MARK UP FOR RETAIL'!$D$11)*'[1]MARK UP FOR RETAIL'!$D$5</f>
        <v>511.67999999999995</v>
      </c>
      <c r="L57" s="111"/>
      <c r="M57" s="112">
        <f>([1]K800!M24*'[1]MARK UP FOR RETAIL'!$D$11)*'[1]MARK UP FOR RETAIL'!$D$5</f>
        <v>567.84</v>
      </c>
      <c r="N57" s="111"/>
      <c r="O57" s="112">
        <f>([1]K800!O24*'[1]MARK UP FOR RETAIL'!$D$11)*'[1]MARK UP FOR RETAIL'!$D$5</f>
        <v>112.32</v>
      </c>
      <c r="P57" s="111"/>
      <c r="Q57" s="112">
        <f>([1]K800!Q24*'[1]MARK UP FOR RETAIL'!$D$11)*'[1]MARK UP FOR RETAIL'!$D$5</f>
        <v>118.56</v>
      </c>
      <c r="R57" s="111"/>
    </row>
    <row r="58" spans="1:18" ht="15.75" customHeight="1" x14ac:dyDescent="0.25">
      <c r="A58" s="12" t="s">
        <v>54</v>
      </c>
      <c r="B58" s="119">
        <v>3</v>
      </c>
      <c r="C58" s="119">
        <v>1</v>
      </c>
      <c r="D58" s="112">
        <f>((([1]K800!D25*'[1]MARK UP FOR RETAIL'!$D$9)*'[1]MARK UP FOR RETAIL'!$D$11)*'[1]MARK UP FOR RETAIL'!$D$5)+'[1]MARK UP FOR RETAIL'!$G$5</f>
        <v>2608.3199999999997</v>
      </c>
      <c r="E58" s="118"/>
      <c r="F58" s="117">
        <f>(([1]K800!F25*'[1]MARK UP FOR RETAIL'!$D$9)*'[1]MARK UP FOR RETAIL'!$D$11)*'[1]MARK UP FOR RETAIL'!$D$5</f>
        <v>210.6</v>
      </c>
      <c r="G58" s="116"/>
      <c r="H58" s="115">
        <f>(([1]K800!H25*'[1]MARK UP FOR RETAIL'!$D$10)*'[1]MARK UP FOR RETAIL'!$D$11)*'[1]MARK UP FOR RETAIL'!$D$7</f>
        <v>263.64</v>
      </c>
      <c r="I58" s="114">
        <f>([1]K800!I25*'[1]MARK UP FOR RETAIL'!$D$11)*'[1]MARK UP FOR RETAIL'!$D$5</f>
        <v>332.28000000000003</v>
      </c>
      <c r="J58" s="113"/>
      <c r="K58" s="112">
        <f>([1]K800!K25*'[1]MARK UP FOR RETAIL'!$D$11)*'[1]MARK UP FOR RETAIL'!$D$5</f>
        <v>580.31999999999994</v>
      </c>
      <c r="L58" s="111"/>
      <c r="M58" s="112">
        <f>([1]K800!M25*'[1]MARK UP FOR RETAIL'!$D$11)*'[1]MARK UP FOR RETAIL'!$D$5</f>
        <v>644.28</v>
      </c>
      <c r="N58" s="111"/>
      <c r="O58" s="112">
        <f>([1]K800!O25*'[1]MARK UP FOR RETAIL'!$D$11)*'[1]MARK UP FOR RETAIL'!$D$5</f>
        <v>118.56</v>
      </c>
      <c r="P58" s="111"/>
      <c r="Q58" s="112">
        <f>([1]K800!Q25*'[1]MARK UP FOR RETAIL'!$D$11)*'[1]MARK UP FOR RETAIL'!$D$5</f>
        <v>124.80000000000001</v>
      </c>
      <c r="R58" s="111"/>
    </row>
    <row r="59" spans="1:18" ht="15.75" x14ac:dyDescent="0.25">
      <c r="A59" s="12" t="s">
        <v>55</v>
      </c>
      <c r="B59" s="119">
        <v>3</v>
      </c>
      <c r="C59" s="119">
        <v>1</v>
      </c>
      <c r="D59" s="112">
        <f>((([1]K800!D26*'[1]MARK UP FOR RETAIL'!$D$9)*'[1]MARK UP FOR RETAIL'!$D$11)*'[1]MARK UP FOR RETAIL'!$D$5)+'[1]MARK UP FOR RETAIL'!$G$5</f>
        <v>2834.5200000000004</v>
      </c>
      <c r="E59" s="118"/>
      <c r="F59" s="117">
        <f>(([1]K800!F26*'[1]MARK UP FOR RETAIL'!$D$9)*'[1]MARK UP FOR RETAIL'!$D$11)*'[1]MARK UP FOR RETAIL'!$D$5</f>
        <v>218.4</v>
      </c>
      <c r="G59" s="116"/>
      <c r="H59" s="115">
        <f>(([1]K800!H26*'[1]MARK UP FOR RETAIL'!$D$10)*'[1]MARK UP FOR RETAIL'!$D$11)*'[1]MARK UP FOR RETAIL'!$D$7</f>
        <v>283.92</v>
      </c>
      <c r="I59" s="114">
        <f>([1]K800!I26*'[1]MARK UP FOR RETAIL'!$D$11)*'[1]MARK UP FOR RETAIL'!$D$5</f>
        <v>354.12</v>
      </c>
      <c r="J59" s="113"/>
      <c r="K59" s="112">
        <f>([1]K800!K26*'[1]MARK UP FOR RETAIL'!$D$11)*'[1]MARK UP FOR RETAIL'!$D$5</f>
        <v>624</v>
      </c>
      <c r="L59" s="111"/>
      <c r="M59" s="112">
        <f>([1]K800!M26*'[1]MARK UP FOR RETAIL'!$D$11)*'[1]MARK UP FOR RETAIL'!$D$5</f>
        <v>692.64</v>
      </c>
      <c r="N59" s="111"/>
      <c r="O59" s="112">
        <f>([1]K800!O26*'[1]MARK UP FOR RETAIL'!$D$11)*'[1]MARK UP FOR RETAIL'!$D$5</f>
        <v>126.36000000000001</v>
      </c>
      <c r="P59" s="111"/>
      <c r="Q59" s="112">
        <f>([1]K800!Q26*'[1]MARK UP FOR RETAIL'!$D$11)*'[1]MARK UP FOR RETAIL'!$D$5</f>
        <v>132.6</v>
      </c>
      <c r="R59" s="111"/>
    </row>
    <row r="60" spans="1:18" ht="15.75" x14ac:dyDescent="0.25">
      <c r="A60" s="79" t="s">
        <v>98</v>
      </c>
      <c r="B60" s="80"/>
      <c r="C60" s="81"/>
      <c r="D60" s="112">
        <f>((([1]K800!D27*'[1]MARK UP FOR RETAIL'!$D$9)*'[1]MARK UP FOR RETAIL'!$D$11)*'[1]MARK UP FOR RETAIL'!$D$5)+'[1]MARK UP FOR RETAIL'!$G$5</f>
        <v>183.61200000000002</v>
      </c>
      <c r="E60" s="118"/>
      <c r="F60" s="117">
        <f>(([1]K800!F27*'[1]MARK UP FOR RETAIL'!$D$9)*'[1]MARK UP FOR RETAIL'!$D$11)*'[1]MARK UP FOR RETAIL'!$D$5</f>
        <v>0</v>
      </c>
      <c r="G60" s="116"/>
      <c r="H60" s="115">
        <f>(([1]K800!H27*'[1]MARK UP FOR RETAIL'!$D$10)*'[1]MARK UP FOR RETAIL'!$D$11)*'[1]MARK UP FOR RETAIL'!$D$7</f>
        <v>23.400000000000002</v>
      </c>
      <c r="I60" s="114">
        <f>([1]K800!I27*'[1]MARK UP FOR RETAIL'!$D$11)*'[1]MARK UP FOR RETAIL'!$D$5</f>
        <v>0</v>
      </c>
      <c r="J60" s="113"/>
      <c r="K60" s="112">
        <f>([1]K800!K27*'[1]MARK UP FOR RETAIL'!$D$11)*'[1]MARK UP FOR RETAIL'!$D$5</f>
        <v>70.2</v>
      </c>
      <c r="L60" s="111"/>
      <c r="M60" s="112">
        <f>([1]K800!M27*'[1]MARK UP FOR RETAIL'!$D$11)*'[1]MARK UP FOR RETAIL'!$D$5</f>
        <v>79.56</v>
      </c>
      <c r="N60" s="111"/>
      <c r="O60" s="112">
        <f>([1]K800!O27*'[1]MARK UP FOR RETAIL'!$D$11)*'[1]MARK UP FOR RETAIL'!$D$5</f>
        <v>0</v>
      </c>
      <c r="P60" s="111"/>
      <c r="Q60" s="112">
        <f>([1]K800!Q27*'[1]MARK UP FOR RETAIL'!$D$11)*'[1]MARK UP FOR RETAIL'!$D$5</f>
        <v>0</v>
      </c>
      <c r="R60" s="111"/>
    </row>
    <row r="61" spans="1:18" ht="15.75" x14ac:dyDescent="0.25">
      <c r="A61" s="79" t="s">
        <v>56</v>
      </c>
      <c r="B61" s="80"/>
      <c r="C61" s="80"/>
      <c r="D61" s="112">
        <f>((([1]K800!D28*'[1]MARK UP FOR RETAIL'!$D$9)*'[1]MARK UP FOR RETAIL'!$D$11)*'[1]MARK UP FOR RETAIL'!$D$5)+'[1]MARK UP FOR RETAIL'!$G$5</f>
        <v>260.52000000000004</v>
      </c>
      <c r="E61" s="118"/>
      <c r="F61" s="117">
        <f>(([1]K800!F28*'[1]MARK UP FOR RETAIL'!$D$9)*'[1]MARK UP FOR RETAIL'!$D$11)*'[1]MARK UP FOR RETAIL'!$D$5</f>
        <v>95.160000000000011</v>
      </c>
      <c r="G61" s="116"/>
      <c r="H61" s="115">
        <f>(([1]K800!H28*'[1]MARK UP FOR RETAIL'!$D$10)*'[1]MARK UP FOR RETAIL'!$D$11)*'[1]MARK UP FOR RETAIL'!$D$7</f>
        <v>45.239999999999995</v>
      </c>
      <c r="I61" s="114">
        <f>([1]K800!I28*'[1]MARK UP FOR RETAIL'!$D$11)*'[1]MARK UP FOR RETAIL'!$D$5</f>
        <v>62.400000000000006</v>
      </c>
      <c r="J61" s="113"/>
      <c r="K61" s="112">
        <f>([1]K800!K28*'[1]MARK UP FOR RETAIL'!$D$11)*'[1]MARK UP FOR RETAIL'!$D$5</f>
        <v>73.320000000000007</v>
      </c>
      <c r="L61" s="111"/>
      <c r="M61" s="112">
        <f>([1]K800!M28*'[1]MARK UP FOR RETAIL'!$D$11)*'[1]MARK UP FOR RETAIL'!$D$5</f>
        <v>82.679999999999993</v>
      </c>
      <c r="N61" s="111"/>
      <c r="O61" s="112">
        <f>([1]K800!O28*'[1]MARK UP FOR RETAIL'!$D$11)*'[1]MARK UP FOR RETAIL'!$D$5</f>
        <v>26.52</v>
      </c>
      <c r="P61" s="111"/>
      <c r="Q61" s="112">
        <f>([1]K800!Q28*'[1]MARK UP FOR RETAIL'!$D$11)*'[1]MARK UP FOR RETAIL'!$D$5</f>
        <v>28.08</v>
      </c>
      <c r="R61" s="111"/>
    </row>
    <row r="62" spans="1:18" ht="15.75" x14ac:dyDescent="0.25">
      <c r="A62" s="110" t="s">
        <v>26</v>
      </c>
      <c r="B62" s="109"/>
      <c r="C62" s="108"/>
      <c r="D62" s="101">
        <f>((([1]K800!D29*'[1]MARK UP FOR RETAIL'!$D$9)*'[1]MARK UP FOR RETAIL'!$D$11)*'[1]MARK UP FOR RETAIL'!$D$5)+'[1]MARK UP FOR RETAIL'!$G$5</f>
        <v>-187.20000000000002</v>
      </c>
      <c r="E62" s="107"/>
      <c r="F62" s="106">
        <f>(([1]K800!F29*'[1]MARK UP FOR RETAIL'!$D$9)*'[1]MARK UP FOR RETAIL'!$D$11)*'[1]MARK UP FOR RETAIL'!$D$5</f>
        <v>95.160000000000011</v>
      </c>
      <c r="G62" s="105"/>
      <c r="H62" s="104">
        <f>(([1]K800!H29*'[1]MARK UP FOR RETAIL'!$D$10)*'[1]MARK UP FOR RETAIL'!$D$11)*'[1]MARK UP FOR RETAIL'!$D$7</f>
        <v>15.600000000000001</v>
      </c>
      <c r="I62" s="103">
        <f>([1]K800!I29*'[1]MARK UP FOR RETAIL'!$D$11)*'[1]MARK UP FOR RETAIL'!$D$5</f>
        <v>93.600000000000009</v>
      </c>
      <c r="J62" s="102"/>
      <c r="K62" s="101">
        <f>([1]K800!K29*'[1]MARK UP FOR RETAIL'!$D$11)*'[1]MARK UP FOR RETAIL'!$D$5</f>
        <v>21.840000000000003</v>
      </c>
      <c r="L62" s="100"/>
      <c r="M62" s="101">
        <f>([1]K800!M29*'[1]MARK UP FOR RETAIL'!$D$11)*'[1]MARK UP FOR RETAIL'!$D$5</f>
        <v>23.400000000000002</v>
      </c>
      <c r="N62" s="100"/>
      <c r="O62" s="101">
        <f>([1]K800!O29*'[1]MARK UP FOR RETAIL'!$D$11)*'[1]MARK UP FOR RETAIL'!$D$5</f>
        <v>18.72</v>
      </c>
      <c r="P62" s="100"/>
      <c r="Q62" s="101">
        <f>([1]K800!Q29*'[1]MARK UP FOR RETAIL'!$D$11)*'[1]MARK UP FOR RETAIL'!$D$5</f>
        <v>20.28</v>
      </c>
      <c r="R62" s="100"/>
    </row>
    <row r="63" spans="1:18" ht="15.75" x14ac:dyDescent="0.25">
      <c r="A63" s="156"/>
      <c r="B63" s="156"/>
      <c r="C63" s="156"/>
      <c r="D63" s="155"/>
      <c r="E63" s="155"/>
      <c r="F63" s="157"/>
      <c r="G63" s="157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</row>
    <row r="64" spans="1:18" ht="45.75" x14ac:dyDescent="0.25">
      <c r="A64" s="40" t="s">
        <v>57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 x14ac:dyDescent="0.25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85" t="s">
        <v>58</v>
      </c>
      <c r="B66" s="85"/>
      <c r="C66" s="85"/>
      <c r="D66" s="85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85"/>
      <c r="B67" s="85"/>
      <c r="C67" s="85"/>
      <c r="D67" s="85"/>
      <c r="E67" s="3"/>
      <c r="F67" s="3"/>
      <c r="G67" s="3"/>
      <c r="H67" s="3"/>
      <c r="I67" s="3"/>
      <c r="J67" s="3"/>
      <c r="K67" s="3"/>
      <c r="L67" s="3"/>
    </row>
    <row r="68" spans="1:12" ht="23.25" customHeight="1" x14ac:dyDescent="0.25">
      <c r="A68" s="86"/>
      <c r="B68" s="86"/>
      <c r="C68" s="86"/>
      <c r="D68" s="86"/>
      <c r="E68" s="87" t="s">
        <v>2</v>
      </c>
      <c r="F68" s="88"/>
      <c r="G68" s="89"/>
      <c r="H68" s="4"/>
      <c r="I68" s="5"/>
      <c r="J68" s="6"/>
      <c r="K68" s="46" t="s">
        <v>3</v>
      </c>
      <c r="L68" s="47"/>
    </row>
    <row r="69" spans="1:12" ht="63.75" x14ac:dyDescent="0.25">
      <c r="A69" s="7" t="s">
        <v>4</v>
      </c>
      <c r="B69" s="69" t="s">
        <v>5</v>
      </c>
      <c r="C69" s="70"/>
      <c r="D69" s="8" t="s">
        <v>7</v>
      </c>
      <c r="E69" s="8" t="s">
        <v>8</v>
      </c>
      <c r="F69" s="8" t="s">
        <v>9</v>
      </c>
      <c r="G69" s="8" t="s">
        <v>10</v>
      </c>
      <c r="H69" s="8" t="s">
        <v>11</v>
      </c>
      <c r="I69" s="8" t="s">
        <v>12</v>
      </c>
      <c r="J69" s="71"/>
      <c r="K69" s="8" t="s">
        <v>13</v>
      </c>
      <c r="L69" s="11" t="s">
        <v>11</v>
      </c>
    </row>
    <row r="70" spans="1:12" ht="15.75" x14ac:dyDescent="0.25">
      <c r="A70" s="18" t="s">
        <v>59</v>
      </c>
      <c r="B70" s="74">
        <v>1</v>
      </c>
      <c r="C70" s="75"/>
      <c r="D70" s="76" t="s">
        <v>15</v>
      </c>
      <c r="E70" s="14">
        <v>231</v>
      </c>
      <c r="F70" s="14">
        <v>356</v>
      </c>
      <c r="G70" s="14">
        <v>368</v>
      </c>
      <c r="H70" s="14">
        <v>37</v>
      </c>
      <c r="I70" s="14">
        <v>44</v>
      </c>
      <c r="J70" s="72"/>
      <c r="K70" s="14">
        <v>141</v>
      </c>
      <c r="L70" s="14">
        <v>35</v>
      </c>
    </row>
    <row r="71" spans="1:12" ht="15.75" x14ac:dyDescent="0.25">
      <c r="A71" s="18" t="s">
        <v>60</v>
      </c>
      <c r="B71" s="64">
        <v>1</v>
      </c>
      <c r="C71" s="65"/>
      <c r="D71" s="77"/>
      <c r="E71" s="14">
        <v>259</v>
      </c>
      <c r="F71" s="14">
        <v>394</v>
      </c>
      <c r="G71" s="14">
        <v>422</v>
      </c>
      <c r="H71" s="14">
        <v>41</v>
      </c>
      <c r="I71" s="14">
        <v>48</v>
      </c>
      <c r="J71" s="72"/>
      <c r="K71" s="14">
        <v>148</v>
      </c>
      <c r="L71" s="14">
        <v>39</v>
      </c>
    </row>
    <row r="72" spans="1:12" ht="15.75" x14ac:dyDescent="0.25">
      <c r="A72" s="18" t="s">
        <v>61</v>
      </c>
      <c r="B72" s="64">
        <v>1</v>
      </c>
      <c r="C72" s="65"/>
      <c r="D72" s="77"/>
      <c r="E72" s="14">
        <v>304</v>
      </c>
      <c r="F72" s="14">
        <v>448</v>
      </c>
      <c r="G72" s="14">
        <v>470</v>
      </c>
      <c r="H72" s="14">
        <v>46</v>
      </c>
      <c r="I72" s="14">
        <v>56</v>
      </c>
      <c r="J72" s="72"/>
      <c r="K72" s="14">
        <v>165</v>
      </c>
      <c r="L72" s="14">
        <v>44</v>
      </c>
    </row>
    <row r="73" spans="1:12" ht="15.75" x14ac:dyDescent="0.25">
      <c r="A73" s="18" t="s">
        <v>62</v>
      </c>
      <c r="B73" s="64">
        <v>1</v>
      </c>
      <c r="C73" s="65"/>
      <c r="D73" s="77"/>
      <c r="E73" s="14">
        <v>357</v>
      </c>
      <c r="F73" s="14">
        <v>507</v>
      </c>
      <c r="G73" s="14">
        <v>531</v>
      </c>
      <c r="H73" s="14">
        <v>50</v>
      </c>
      <c r="I73" s="14">
        <v>62</v>
      </c>
      <c r="J73" s="72"/>
      <c r="K73" s="14">
        <v>184</v>
      </c>
      <c r="L73" s="14">
        <v>48</v>
      </c>
    </row>
    <row r="74" spans="1:12" ht="15.75" x14ac:dyDescent="0.25">
      <c r="A74" s="18" t="s">
        <v>63</v>
      </c>
      <c r="B74" s="64">
        <v>1</v>
      </c>
      <c r="C74" s="65"/>
      <c r="D74" s="77"/>
      <c r="E74" s="14">
        <v>409</v>
      </c>
      <c r="F74" s="14">
        <v>567</v>
      </c>
      <c r="G74" s="14">
        <v>596</v>
      </c>
      <c r="H74" s="14">
        <v>56</v>
      </c>
      <c r="I74" s="14">
        <v>68</v>
      </c>
      <c r="J74" s="72"/>
      <c r="K74" s="14">
        <v>208</v>
      </c>
      <c r="L74" s="14">
        <v>51</v>
      </c>
    </row>
    <row r="75" spans="1:12" ht="15.75" x14ac:dyDescent="0.25">
      <c r="A75" s="18" t="s">
        <v>64</v>
      </c>
      <c r="B75" s="64">
        <v>2</v>
      </c>
      <c r="C75" s="65"/>
      <c r="D75" s="77"/>
      <c r="E75" s="14">
        <v>479</v>
      </c>
      <c r="F75" s="14">
        <v>637</v>
      </c>
      <c r="G75" s="14">
        <v>669</v>
      </c>
      <c r="H75" s="14">
        <v>62</v>
      </c>
      <c r="I75" s="14">
        <v>74</v>
      </c>
      <c r="J75" s="72"/>
      <c r="K75" s="14">
        <v>257</v>
      </c>
      <c r="L75" s="14">
        <v>59</v>
      </c>
    </row>
    <row r="76" spans="1:12" ht="15.75" x14ac:dyDescent="0.25">
      <c r="A76" s="18" t="s">
        <v>65</v>
      </c>
      <c r="B76" s="64">
        <v>2</v>
      </c>
      <c r="C76" s="65"/>
      <c r="D76" s="77"/>
      <c r="E76" s="14">
        <v>529</v>
      </c>
      <c r="F76" s="14">
        <v>699</v>
      </c>
      <c r="G76" s="14">
        <v>732</v>
      </c>
      <c r="H76" s="14">
        <v>68</v>
      </c>
      <c r="I76" s="14">
        <v>80</v>
      </c>
      <c r="J76" s="72"/>
      <c r="K76" s="14">
        <v>291</v>
      </c>
      <c r="L76" s="14">
        <v>64</v>
      </c>
    </row>
    <row r="77" spans="1:12" ht="15.75" x14ac:dyDescent="0.25">
      <c r="A77" s="18" t="s">
        <v>66</v>
      </c>
      <c r="B77" s="64">
        <v>3</v>
      </c>
      <c r="C77" s="65"/>
      <c r="D77" s="77"/>
      <c r="E77" s="14">
        <v>605</v>
      </c>
      <c r="F77" s="14">
        <v>783</v>
      </c>
      <c r="G77" s="14">
        <v>817</v>
      </c>
      <c r="H77" s="14">
        <v>74</v>
      </c>
      <c r="I77" s="14">
        <v>86</v>
      </c>
      <c r="J77" s="72"/>
      <c r="K77" s="14">
        <v>349</v>
      </c>
      <c r="L77" s="14">
        <v>69</v>
      </c>
    </row>
    <row r="78" spans="1:12" ht="15.75" x14ac:dyDescent="0.25">
      <c r="A78" s="18" t="s">
        <v>67</v>
      </c>
      <c r="B78" s="64">
        <v>3</v>
      </c>
      <c r="C78" s="65"/>
      <c r="D78" s="78"/>
      <c r="E78" s="14">
        <v>655</v>
      </c>
      <c r="F78" s="14">
        <v>841</v>
      </c>
      <c r="G78" s="14">
        <v>880</v>
      </c>
      <c r="H78" s="14">
        <v>82</v>
      </c>
      <c r="I78" s="14">
        <v>92</v>
      </c>
      <c r="J78" s="72"/>
      <c r="K78" s="14">
        <v>386</v>
      </c>
      <c r="L78" s="14">
        <v>73</v>
      </c>
    </row>
    <row r="79" spans="1:12" ht="15.75" x14ac:dyDescent="0.25">
      <c r="A79" s="79" t="s">
        <v>68</v>
      </c>
      <c r="B79" s="80"/>
      <c r="C79" s="80"/>
      <c r="D79" s="81"/>
      <c r="E79" s="14">
        <v>53</v>
      </c>
      <c r="F79" s="14">
        <v>53</v>
      </c>
      <c r="G79" s="14">
        <v>53</v>
      </c>
      <c r="H79" s="14" t="s">
        <v>24</v>
      </c>
      <c r="I79" s="14">
        <v>12</v>
      </c>
      <c r="J79" s="72"/>
      <c r="K79" s="14">
        <v>27</v>
      </c>
      <c r="L79" s="14" t="s">
        <v>24</v>
      </c>
    </row>
    <row r="80" spans="1:12" ht="20.25" x14ac:dyDescent="0.25">
      <c r="A80" s="82" t="s">
        <v>26</v>
      </c>
      <c r="B80" s="83"/>
      <c r="C80" s="83"/>
      <c r="D80" s="84"/>
      <c r="E80" s="15">
        <v>-19</v>
      </c>
      <c r="F80" s="15">
        <v>-53</v>
      </c>
      <c r="G80" s="15">
        <v>-56</v>
      </c>
      <c r="H80" s="15">
        <v>-11</v>
      </c>
      <c r="I80" s="15">
        <v>-6</v>
      </c>
      <c r="J80" s="73"/>
      <c r="K80" s="15">
        <v>-16</v>
      </c>
      <c r="L80" s="15">
        <v>-9</v>
      </c>
    </row>
    <row r="81" spans="1:12" x14ac:dyDescent="0.25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54" t="s">
        <v>69</v>
      </c>
      <c r="B83" s="55"/>
      <c r="C83" s="55"/>
      <c r="D83" s="55"/>
      <c r="E83" s="55"/>
      <c r="F83" s="56"/>
      <c r="G83" s="19"/>
      <c r="H83" s="19"/>
      <c r="I83" s="19"/>
      <c r="J83" s="19"/>
      <c r="K83" s="19"/>
      <c r="L83" s="20"/>
    </row>
    <row r="84" spans="1:12" x14ac:dyDescent="0.25">
      <c r="A84" s="57"/>
      <c r="B84" s="58"/>
      <c r="C84" s="58"/>
      <c r="D84" s="58"/>
      <c r="E84" s="58"/>
      <c r="F84" s="59"/>
      <c r="G84" s="21"/>
      <c r="H84" s="21"/>
      <c r="I84" s="21"/>
      <c r="J84" s="21"/>
      <c r="K84" s="21"/>
      <c r="L84" s="22"/>
    </row>
    <row r="85" spans="1:12" ht="25.5" x14ac:dyDescent="0.25">
      <c r="A85" s="23"/>
      <c r="B85" s="24"/>
      <c r="C85" s="24"/>
      <c r="D85" s="24"/>
      <c r="E85" s="24"/>
      <c r="F85" s="24"/>
      <c r="G85" s="21"/>
      <c r="H85" s="21"/>
      <c r="I85" s="21"/>
      <c r="J85" s="21"/>
      <c r="K85" s="21"/>
      <c r="L85" s="22"/>
    </row>
    <row r="86" spans="1:12" ht="25.5" x14ac:dyDescent="0.25">
      <c r="A86" s="25" t="s">
        <v>70</v>
      </c>
      <c r="B86" s="24"/>
      <c r="C86" s="24"/>
      <c r="D86" s="24"/>
      <c r="E86" s="24"/>
      <c r="F86" s="24"/>
      <c r="G86" s="21"/>
      <c r="H86" s="21"/>
      <c r="I86" s="21"/>
      <c r="J86" s="21"/>
      <c r="K86" s="21"/>
      <c r="L86" s="22"/>
    </row>
    <row r="87" spans="1:12" ht="15.75" x14ac:dyDescent="0.25">
      <c r="A87" s="26" t="s">
        <v>71</v>
      </c>
      <c r="B87" s="27"/>
      <c r="C87" s="27"/>
      <c r="D87" s="21"/>
      <c r="E87" s="21"/>
      <c r="F87" s="21"/>
      <c r="G87" s="28" t="s">
        <v>72</v>
      </c>
      <c r="H87" s="21"/>
      <c r="I87" s="21"/>
      <c r="J87" s="21"/>
      <c r="K87" s="21"/>
      <c r="L87" s="22"/>
    </row>
    <row r="88" spans="1:12" ht="15.75" x14ac:dyDescent="0.25">
      <c r="A88" s="26" t="s">
        <v>73</v>
      </c>
      <c r="B88" s="27"/>
      <c r="C88" s="27"/>
      <c r="D88" s="21"/>
      <c r="E88" s="21"/>
      <c r="F88" s="21"/>
      <c r="G88" s="28" t="s">
        <v>74</v>
      </c>
      <c r="H88" s="21"/>
      <c r="I88" s="21"/>
      <c r="J88" s="21"/>
      <c r="K88" s="21"/>
      <c r="L88" s="22"/>
    </row>
    <row r="89" spans="1:12" ht="15.75" x14ac:dyDescent="0.25">
      <c r="A89" s="26" t="s">
        <v>75</v>
      </c>
      <c r="B89" s="27"/>
      <c r="C89" s="27"/>
      <c r="D89" s="21"/>
      <c r="E89" s="21"/>
      <c r="F89" s="21"/>
      <c r="G89" s="28" t="s">
        <v>76</v>
      </c>
      <c r="H89" s="21"/>
      <c r="I89" s="21"/>
      <c r="J89" s="21"/>
      <c r="K89" s="21"/>
      <c r="L89" s="22"/>
    </row>
    <row r="90" spans="1:12" ht="15.75" x14ac:dyDescent="0.25">
      <c r="A90" s="26" t="s">
        <v>77</v>
      </c>
      <c r="B90" s="27"/>
      <c r="C90" s="27"/>
      <c r="D90" s="21"/>
      <c r="E90" s="21"/>
      <c r="F90" s="21"/>
      <c r="G90" s="28" t="s">
        <v>78</v>
      </c>
      <c r="H90" s="21"/>
      <c r="I90" s="21"/>
      <c r="J90" s="21"/>
      <c r="K90" s="21"/>
      <c r="L90" s="22"/>
    </row>
    <row r="91" spans="1:12" ht="15.75" x14ac:dyDescent="0.25">
      <c r="A91" s="26" t="s">
        <v>79</v>
      </c>
      <c r="B91" s="27"/>
      <c r="C91" s="27"/>
      <c r="D91" s="21"/>
      <c r="E91" s="21"/>
      <c r="F91" s="21"/>
      <c r="G91" s="28" t="s">
        <v>80</v>
      </c>
      <c r="H91" s="21"/>
      <c r="I91" s="21"/>
      <c r="J91" s="21"/>
      <c r="K91" s="21"/>
      <c r="L91" s="22"/>
    </row>
    <row r="92" spans="1:12" ht="15.75" x14ac:dyDescent="0.25">
      <c r="A92" s="26" t="s">
        <v>81</v>
      </c>
      <c r="B92" s="27"/>
      <c r="C92" s="27"/>
      <c r="D92" s="21"/>
      <c r="E92" s="21"/>
      <c r="F92" s="21"/>
      <c r="G92" s="28"/>
      <c r="H92" s="21"/>
      <c r="I92" s="21"/>
      <c r="J92" s="21"/>
      <c r="K92" s="21"/>
      <c r="L92" s="22"/>
    </row>
    <row r="93" spans="1:12" ht="15.75" x14ac:dyDescent="0.25">
      <c r="A93" s="26"/>
      <c r="B93" s="27"/>
      <c r="C93" s="27"/>
      <c r="D93" s="21"/>
      <c r="E93" s="21"/>
      <c r="F93" s="21"/>
      <c r="G93" s="21"/>
      <c r="H93" s="21"/>
      <c r="I93" s="21"/>
      <c r="J93" s="21"/>
      <c r="K93" s="21"/>
      <c r="L93" s="22"/>
    </row>
    <row r="94" spans="1:12" ht="20.25" x14ac:dyDescent="0.3">
      <c r="A94" s="29"/>
      <c r="B94" s="27"/>
      <c r="C94" s="27"/>
      <c r="D94" s="21"/>
      <c r="E94" s="21"/>
      <c r="F94" s="21"/>
      <c r="G94" s="60" t="s">
        <v>82</v>
      </c>
      <c r="H94" s="60"/>
      <c r="I94" s="60"/>
      <c r="J94" s="60"/>
      <c r="K94" s="60"/>
      <c r="L94" s="60"/>
    </row>
    <row r="95" spans="1:12" x14ac:dyDescent="0.25">
      <c r="A95" s="30"/>
      <c r="B95" s="27"/>
      <c r="C95" s="27"/>
      <c r="D95" s="21"/>
      <c r="E95" s="21"/>
      <c r="F95" s="21"/>
      <c r="G95" s="60"/>
      <c r="H95" s="60"/>
      <c r="I95" s="60"/>
      <c r="J95" s="60"/>
      <c r="K95" s="60"/>
      <c r="L95" s="60"/>
    </row>
    <row r="96" spans="1:12" ht="47.25" x14ac:dyDescent="0.25">
      <c r="A96" s="31" t="s">
        <v>4</v>
      </c>
      <c r="B96" s="61" t="s">
        <v>5</v>
      </c>
      <c r="C96" s="62"/>
      <c r="D96" s="32" t="s">
        <v>7</v>
      </c>
      <c r="E96" s="32" t="s">
        <v>8</v>
      </c>
      <c r="F96" s="21"/>
      <c r="G96" s="63" t="s">
        <v>83</v>
      </c>
      <c r="H96" s="63"/>
      <c r="I96" s="63" t="s">
        <v>84</v>
      </c>
      <c r="J96" s="63"/>
      <c r="K96" s="63"/>
      <c r="L96" s="63"/>
    </row>
    <row r="97" spans="1:12" ht="15.75" x14ac:dyDescent="0.25">
      <c r="A97" s="12" t="s">
        <v>85</v>
      </c>
      <c r="B97" s="64">
        <v>1</v>
      </c>
      <c r="C97" s="65"/>
      <c r="D97" s="50" t="s">
        <v>15</v>
      </c>
      <c r="E97" s="14">
        <v>509</v>
      </c>
      <c r="F97" s="33"/>
      <c r="G97" s="66">
        <v>140</v>
      </c>
      <c r="H97" s="67"/>
      <c r="I97" s="66">
        <v>274</v>
      </c>
      <c r="J97" s="68"/>
      <c r="K97" s="68"/>
      <c r="L97" s="67"/>
    </row>
    <row r="98" spans="1:12" ht="15.75" x14ac:dyDescent="0.25">
      <c r="A98" s="12" t="s">
        <v>86</v>
      </c>
      <c r="B98" s="64">
        <v>1</v>
      </c>
      <c r="C98" s="65"/>
      <c r="D98" s="50"/>
      <c r="E98" s="14">
        <v>595</v>
      </c>
      <c r="F98" s="33"/>
      <c r="G98" s="66">
        <v>160</v>
      </c>
      <c r="H98" s="67"/>
      <c r="I98" s="66">
        <v>315</v>
      </c>
      <c r="J98" s="68"/>
      <c r="K98" s="68"/>
      <c r="L98" s="67"/>
    </row>
    <row r="99" spans="1:12" ht="15.75" x14ac:dyDescent="0.25">
      <c r="A99" s="12" t="s">
        <v>87</v>
      </c>
      <c r="B99" s="64">
        <v>1</v>
      </c>
      <c r="C99" s="65"/>
      <c r="D99" s="50"/>
      <c r="E99" s="14">
        <v>699</v>
      </c>
      <c r="F99" s="34"/>
      <c r="G99" s="66">
        <v>170</v>
      </c>
      <c r="H99" s="67"/>
      <c r="I99" s="66">
        <v>364</v>
      </c>
      <c r="J99" s="68"/>
      <c r="K99" s="68"/>
      <c r="L99" s="67"/>
    </row>
    <row r="102" spans="1:12" ht="45.75" x14ac:dyDescent="0.25">
      <c r="A102" s="40" t="s">
        <v>97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 x14ac:dyDescent="0.25">
      <c r="A103" s="41"/>
      <c r="B103" s="41"/>
      <c r="C103" s="41"/>
      <c r="D103" s="41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41"/>
      <c r="B104" s="41"/>
      <c r="C104" s="41"/>
      <c r="D104" s="41"/>
      <c r="E104" s="3"/>
      <c r="F104" s="3"/>
      <c r="G104" s="3"/>
      <c r="H104" s="3"/>
      <c r="I104" s="3"/>
      <c r="J104" s="3"/>
      <c r="K104" s="3"/>
      <c r="L104" s="3"/>
    </row>
    <row r="105" spans="1:12" ht="20.25" customHeight="1" x14ac:dyDescent="0.25">
      <c r="A105" s="42"/>
      <c r="B105" s="42"/>
      <c r="C105" s="42"/>
      <c r="D105" s="42"/>
      <c r="E105" s="43" t="s">
        <v>2</v>
      </c>
      <c r="F105" s="44"/>
      <c r="G105" s="45"/>
      <c r="H105" s="4"/>
      <c r="I105" s="5"/>
      <c r="J105" s="6"/>
      <c r="K105" s="46" t="s">
        <v>3</v>
      </c>
      <c r="L105" s="47"/>
    </row>
    <row r="106" spans="1:12" ht="63.75" x14ac:dyDescent="0.25">
      <c r="A106" s="7" t="s">
        <v>4</v>
      </c>
      <c r="B106" s="8" t="s">
        <v>5</v>
      </c>
      <c r="C106" s="48" t="s">
        <v>88</v>
      </c>
      <c r="D106" s="48"/>
      <c r="E106" s="8" t="s">
        <v>8</v>
      </c>
      <c r="F106" s="8" t="s">
        <v>9</v>
      </c>
      <c r="G106" s="8" t="s">
        <v>10</v>
      </c>
      <c r="H106" s="8" t="s">
        <v>11</v>
      </c>
      <c r="I106" s="8" t="s">
        <v>12</v>
      </c>
      <c r="J106" s="49"/>
      <c r="K106" s="8" t="s">
        <v>13</v>
      </c>
      <c r="L106" s="11" t="s">
        <v>11</v>
      </c>
    </row>
    <row r="107" spans="1:12" ht="15.75" x14ac:dyDescent="0.25">
      <c r="A107" s="39" t="s">
        <v>89</v>
      </c>
      <c r="B107" s="13">
        <v>1</v>
      </c>
      <c r="C107" s="50" t="s">
        <v>90</v>
      </c>
      <c r="D107" s="50"/>
      <c r="E107" s="14">
        <v>172</v>
      </c>
      <c r="F107" s="14">
        <v>241</v>
      </c>
      <c r="G107" s="14">
        <v>254</v>
      </c>
      <c r="H107" s="14">
        <v>29</v>
      </c>
      <c r="I107" s="14">
        <v>33</v>
      </c>
      <c r="J107" s="49"/>
      <c r="K107" s="14">
        <v>112</v>
      </c>
      <c r="L107" s="14">
        <v>24</v>
      </c>
    </row>
    <row r="108" spans="1:12" ht="15.75" x14ac:dyDescent="0.25">
      <c r="A108" s="39" t="s">
        <v>91</v>
      </c>
      <c r="B108" s="13">
        <v>1</v>
      </c>
      <c r="C108" s="50" t="s">
        <v>90</v>
      </c>
      <c r="D108" s="50"/>
      <c r="E108" s="14">
        <v>199</v>
      </c>
      <c r="F108" s="14">
        <v>293</v>
      </c>
      <c r="G108" s="14">
        <v>310</v>
      </c>
      <c r="H108" s="14">
        <v>32</v>
      </c>
      <c r="I108" s="14">
        <v>36</v>
      </c>
      <c r="J108" s="49"/>
      <c r="K108" s="14">
        <v>138</v>
      </c>
      <c r="L108" s="14">
        <v>28</v>
      </c>
    </row>
    <row r="109" spans="1:12" ht="15.75" x14ac:dyDescent="0.25">
      <c r="A109" s="39" t="s">
        <v>92</v>
      </c>
      <c r="B109" s="13">
        <v>1</v>
      </c>
      <c r="C109" s="50" t="s">
        <v>93</v>
      </c>
      <c r="D109" s="50"/>
      <c r="E109" s="14">
        <v>288</v>
      </c>
      <c r="F109" s="14">
        <v>403</v>
      </c>
      <c r="G109" s="14">
        <v>421</v>
      </c>
      <c r="H109" s="14">
        <v>41</v>
      </c>
      <c r="I109" s="14">
        <v>42</v>
      </c>
      <c r="J109" s="49"/>
      <c r="K109" s="14">
        <v>198</v>
      </c>
      <c r="L109" s="14">
        <v>34</v>
      </c>
    </row>
    <row r="110" spans="1:12" ht="15.75" x14ac:dyDescent="0.25">
      <c r="A110" s="39" t="s">
        <v>94</v>
      </c>
      <c r="B110" s="13">
        <v>1</v>
      </c>
      <c r="C110" s="50" t="s">
        <v>95</v>
      </c>
      <c r="D110" s="50"/>
      <c r="E110" s="14">
        <v>320</v>
      </c>
      <c r="F110" s="14">
        <v>462</v>
      </c>
      <c r="G110" s="14">
        <v>486</v>
      </c>
      <c r="H110" s="14">
        <v>48</v>
      </c>
      <c r="I110" s="14">
        <v>45</v>
      </c>
      <c r="J110" s="49"/>
      <c r="K110" s="14">
        <v>226</v>
      </c>
      <c r="L110" s="14">
        <v>47</v>
      </c>
    </row>
    <row r="111" spans="1:12" ht="15.75" x14ac:dyDescent="0.25">
      <c r="A111" s="39" t="s">
        <v>96</v>
      </c>
      <c r="B111" s="13">
        <v>1</v>
      </c>
      <c r="C111" s="50" t="s">
        <v>95</v>
      </c>
      <c r="D111" s="50"/>
      <c r="E111" s="14">
        <v>360</v>
      </c>
      <c r="F111" s="14">
        <v>524</v>
      </c>
      <c r="G111" s="14">
        <v>550</v>
      </c>
      <c r="H111" s="14">
        <v>60</v>
      </c>
      <c r="I111" s="14">
        <v>50</v>
      </c>
      <c r="J111" s="49"/>
      <c r="K111" s="14">
        <v>253</v>
      </c>
      <c r="L111" s="14">
        <v>56</v>
      </c>
    </row>
    <row r="112" spans="1:12" ht="15.75" x14ac:dyDescent="0.25">
      <c r="A112" s="51" t="s">
        <v>26</v>
      </c>
      <c r="B112" s="52"/>
      <c r="C112" s="52"/>
      <c r="D112" s="53"/>
      <c r="E112" s="15">
        <v>-12</v>
      </c>
      <c r="F112" s="15">
        <v>-32</v>
      </c>
      <c r="G112" s="15">
        <v>-33</v>
      </c>
      <c r="H112" s="15">
        <v>-6</v>
      </c>
      <c r="I112" s="15">
        <v>-6</v>
      </c>
      <c r="J112" s="49"/>
      <c r="K112" s="15">
        <v>-11</v>
      </c>
      <c r="L112" s="15">
        <v>-5</v>
      </c>
    </row>
  </sheetData>
  <mergeCells count="146">
    <mergeCell ref="O61:P61"/>
    <mergeCell ref="Q61:R61"/>
    <mergeCell ref="D62:E62"/>
    <mergeCell ref="F62:G62"/>
    <mergeCell ref="K62:L62"/>
    <mergeCell ref="M62:N62"/>
    <mergeCell ref="Q62:R62"/>
    <mergeCell ref="A62:C62"/>
    <mergeCell ref="O62:P62"/>
    <mergeCell ref="A61:C61"/>
    <mergeCell ref="O58:P58"/>
    <mergeCell ref="Q58:R58"/>
    <mergeCell ref="F59:G59"/>
    <mergeCell ref="M59:N59"/>
    <mergeCell ref="O59:P59"/>
    <mergeCell ref="Q59:R59"/>
    <mergeCell ref="D60:E60"/>
    <mergeCell ref="F60:G60"/>
    <mergeCell ref="K60:L60"/>
    <mergeCell ref="M60:N60"/>
    <mergeCell ref="O60:P60"/>
    <mergeCell ref="D59:E59"/>
    <mergeCell ref="Q60:R60"/>
    <mergeCell ref="O55:P55"/>
    <mergeCell ref="Q55:R55"/>
    <mergeCell ref="F56:G56"/>
    <mergeCell ref="M56:N56"/>
    <mergeCell ref="O56:P56"/>
    <mergeCell ref="Q56:R56"/>
    <mergeCell ref="D57:E57"/>
    <mergeCell ref="F57:G57"/>
    <mergeCell ref="M57:N57"/>
    <mergeCell ref="O57:P57"/>
    <mergeCell ref="Q57:R57"/>
    <mergeCell ref="D56:E56"/>
    <mergeCell ref="O52:P52"/>
    <mergeCell ref="Q52:R52"/>
    <mergeCell ref="D53:E53"/>
    <mergeCell ref="F53:G53"/>
    <mergeCell ref="M53:N53"/>
    <mergeCell ref="O53:P53"/>
    <mergeCell ref="Q53:R53"/>
    <mergeCell ref="M54:N54"/>
    <mergeCell ref="O54:P54"/>
    <mergeCell ref="Q54:R54"/>
    <mergeCell ref="F54:G54"/>
    <mergeCell ref="A47:C50"/>
    <mergeCell ref="K49:N50"/>
    <mergeCell ref="D51:E51"/>
    <mergeCell ref="F51:G51"/>
    <mergeCell ref="J51:J62"/>
    <mergeCell ref="D52:E52"/>
    <mergeCell ref="F52:G52"/>
    <mergeCell ref="M52:N52"/>
    <mergeCell ref="D54:E54"/>
    <mergeCell ref="D55:E55"/>
    <mergeCell ref="F55:G55"/>
    <mergeCell ref="M55:N55"/>
    <mergeCell ref="D58:E58"/>
    <mergeCell ref="F58:G58"/>
    <mergeCell ref="M58:N58"/>
    <mergeCell ref="D61:E61"/>
    <mergeCell ref="F61:G61"/>
    <mergeCell ref="K61:L61"/>
    <mergeCell ref="M61:N61"/>
    <mergeCell ref="D48:E50"/>
    <mergeCell ref="A60:C60"/>
    <mergeCell ref="A1:L1"/>
    <mergeCell ref="A3:D3"/>
    <mergeCell ref="E3:G3"/>
    <mergeCell ref="K3:L3"/>
    <mergeCell ref="J4:J15"/>
    <mergeCell ref="D5:D12"/>
    <mergeCell ref="A13:D13"/>
    <mergeCell ref="A14:D14"/>
    <mergeCell ref="A15:D15"/>
    <mergeCell ref="K51:L51"/>
    <mergeCell ref="A18:C18"/>
    <mergeCell ref="A19:D19"/>
    <mergeCell ref="E19:G19"/>
    <mergeCell ref="K19:L19"/>
    <mergeCell ref="J20:J31"/>
    <mergeCell ref="D21:D28"/>
    <mergeCell ref="A29:D29"/>
    <mergeCell ref="A30:D30"/>
    <mergeCell ref="A31:D31"/>
    <mergeCell ref="K48:R48"/>
    <mergeCell ref="Q51:R51"/>
    <mergeCell ref="M51:N51"/>
    <mergeCell ref="A35:R35"/>
    <mergeCell ref="A45:R45"/>
    <mergeCell ref="O49:R50"/>
    <mergeCell ref="O51:P51"/>
    <mergeCell ref="K52:L52"/>
    <mergeCell ref="K56:L56"/>
    <mergeCell ref="K53:L53"/>
    <mergeCell ref="K59:L59"/>
    <mergeCell ref="K55:L55"/>
    <mergeCell ref="K58:L58"/>
    <mergeCell ref="K54:L54"/>
    <mergeCell ref="K57:L57"/>
    <mergeCell ref="A64:L64"/>
    <mergeCell ref="A66:D68"/>
    <mergeCell ref="E68:G68"/>
    <mergeCell ref="K68:L68"/>
    <mergeCell ref="B69:C69"/>
    <mergeCell ref="J69:J80"/>
    <mergeCell ref="B70:C70"/>
    <mergeCell ref="D70:D78"/>
    <mergeCell ref="B71:C71"/>
    <mergeCell ref="B72:C72"/>
    <mergeCell ref="B73:C73"/>
    <mergeCell ref="B74:C74"/>
    <mergeCell ref="B75:C75"/>
    <mergeCell ref="B76:C76"/>
    <mergeCell ref="B77:C77"/>
    <mergeCell ref="B78:C78"/>
    <mergeCell ref="A79:D79"/>
    <mergeCell ref="A80:D80"/>
    <mergeCell ref="A83:F84"/>
    <mergeCell ref="G94:L95"/>
    <mergeCell ref="B96:C96"/>
    <mergeCell ref="G96:H96"/>
    <mergeCell ref="I96:L96"/>
    <mergeCell ref="B97:C97"/>
    <mergeCell ref="D97:D99"/>
    <mergeCell ref="G97:H97"/>
    <mergeCell ref="I97:L97"/>
    <mergeCell ref="B98:C98"/>
    <mergeCell ref="G98:H98"/>
    <mergeCell ref="I98:L98"/>
    <mergeCell ref="B99:C99"/>
    <mergeCell ref="G99:H99"/>
    <mergeCell ref="I99:L99"/>
    <mergeCell ref="A102:L102"/>
    <mergeCell ref="A103:D105"/>
    <mergeCell ref="E105:G105"/>
    <mergeCell ref="K105:L105"/>
    <mergeCell ref="C106:D106"/>
    <mergeCell ref="J106:J112"/>
    <mergeCell ref="C107:D107"/>
    <mergeCell ref="C108:D108"/>
    <mergeCell ref="C109:D109"/>
    <mergeCell ref="C110:D110"/>
    <mergeCell ref="C111:D111"/>
    <mergeCell ref="A112:D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KSB</cp:lastModifiedBy>
  <dcterms:created xsi:type="dcterms:W3CDTF">2016-08-14T10:23:34Z</dcterms:created>
  <dcterms:modified xsi:type="dcterms:W3CDTF">2017-02-05T12:11:50Z</dcterms:modified>
</cp:coreProperties>
</file>